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00" firstSheet="1"/>
  </bookViews>
  <sheets>
    <sheet name="Tw-KM1" sheetId="1" r:id="rId1"/>
    <sheet name="Tw-CC1" sheetId="3" r:id="rId2"/>
    <sheet name="Tw-CC2" sheetId="4" r:id="rId3"/>
    <sheet name="Tw-CCA" sheetId="5" r:id="rId4"/>
    <sheet name="CCR1" sheetId="7" r:id="rId5"/>
    <sheet name="CCR3" sheetId="8" r:id="rId6"/>
    <sheet name="CR2" sheetId="6" r:id="rId7"/>
    <sheet name="Sheet1" sheetId="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aa">#REF!</definedName>
    <definedName name="Approach">[1]Parameters!$C$352:$C$354</definedName>
    <definedName name="Group">[1]Parameters!$C$317:$C$318</definedName>
    <definedName name="NERACA_1">#REF!</definedName>
    <definedName name="OpRiskApproach">[1]Parameters!$C$346:$C$347</definedName>
    <definedName name="_xlnm.Print_Area" localSheetId="0">'Tw-KM1'!$A$1:$H$51</definedName>
    <definedName name="YesNo">[1]Parameters!$C$315:$C$316</definedName>
    <definedName name="_Toc443672497" localSheetId="1">'Tw-CC1'!$K$20</definedName>
    <definedName name="_Toc445889958" localSheetId="1">'Tw-CC1'!$K$30</definedName>
    <definedName name="aaa" localSheetId="1">#REF!</definedName>
    <definedName name="Approach" localSheetId="1">[2]Parameters!$C$352:$C$354</definedName>
    <definedName name="Group" localSheetId="1">[2]Parameters!$C$317:$C$318</definedName>
    <definedName name="laba">'[3]LRG01'!$D$1:$M$202</definedName>
    <definedName name="LR">[3]LR!#REF!</definedName>
    <definedName name="NERACA_1" localSheetId="1">#REF!</definedName>
    <definedName name="OpRiskApproach" localSheetId="1">[2]Parameters!$C$346:$C$347</definedName>
    <definedName name="_xlnm.Print_Area" localSheetId="1">'Tw-CC1'!$A$1:$E$161</definedName>
    <definedName name="YesNo" localSheetId="1">[2]Parameters!$C$315:$C$316</definedName>
    <definedName name="_Toc445889960" localSheetId="2">'Tw-CC2'!#REF!</definedName>
    <definedName name="aaa" localSheetId="2">#REF!</definedName>
    <definedName name="Approach" localSheetId="2">[2]Parameters!$C$352:$C$354</definedName>
    <definedName name="Group" localSheetId="2">[2]Parameters!$C$317:$C$318</definedName>
    <definedName name="NERACA_1" localSheetId="2">#REF!</definedName>
    <definedName name="OpRiskApproach" localSheetId="2">[2]Parameters!$C$346:$C$347</definedName>
    <definedName name="_xlnm.Print_Area" localSheetId="2">'Tw-CC2'!$A$1:$E$74</definedName>
    <definedName name="YesNo" localSheetId="2">[2]Parameters!$C$315:$C$316</definedName>
    <definedName name="_Toc445889965" localSheetId="3">'Tw-CCA'!#REF!</definedName>
    <definedName name="aaa" localSheetId="3">#REF!</definedName>
    <definedName name="Approach" localSheetId="3">[2]Parameters!$C$352:$C$354</definedName>
    <definedName name="Group" localSheetId="3">[2]Parameters!$C$317:$C$318</definedName>
    <definedName name="NERACA_1" localSheetId="3">#REF!</definedName>
    <definedName name="OpRiskApproach" localSheetId="3">[2]Parameters!$C$346:$C$347</definedName>
    <definedName name="_xlnm.Print_Area" localSheetId="3">'Tw-CCA'!$A$1:$E$49</definedName>
    <definedName name="YesNo" localSheetId="3">[2]Parameters!$C$315:$C$316</definedName>
    <definedName name="aaa" localSheetId="6">#REF!</definedName>
    <definedName name="Approach" localSheetId="6">[6]Parameters!$C$352:$C$354</definedName>
    <definedName name="cabang">[4]kk!$D$1:$N$201</definedName>
    <definedName name="Group" localSheetId="6">[6]Parameters!$C$317:$C$318</definedName>
    <definedName name="laba" localSheetId="6">'[5]LRG01'!$D$1:$M$202</definedName>
    <definedName name="LR" localSheetId="6">'[5]LR Reportapp'!$M$1:$AT$202</definedName>
    <definedName name="NERACA_1" localSheetId="6">#REF!</definedName>
    <definedName name="OpRiskApproach" localSheetId="6">[6]Parameters!$C$346:$C$347</definedName>
    <definedName name="_xlnm.Print_Area" localSheetId="6">CR2!$A$1:$D$32</definedName>
    <definedName name="YesNo" localSheetId="6">[6]Parameters!$C$315:$C$316</definedName>
    <definedName name="aaa" localSheetId="4">#REF!</definedName>
    <definedName name="Approach" localSheetId="4">[8]Parameters!$C$352:$C$354</definedName>
    <definedName name="Group" localSheetId="4">[8]Parameters!$C$317:$C$318</definedName>
    <definedName name="laba" localSheetId="4">'[9]LRG01'!$D$1:$M$202</definedName>
    <definedName name="LR" localSheetId="4">[9]LR!#REF!</definedName>
    <definedName name="NERACA_1" localSheetId="4">#REF!</definedName>
    <definedName name="OpRiskApproach" localSheetId="4">[8]Parameters!$C$346:$C$347</definedName>
    <definedName name="_xlnm.Print_Area" localSheetId="4">CCR1!$A$1:$I$26</definedName>
    <definedName name="YesNo" localSheetId="4">[8]Parameters!$C$315:$C$316</definedName>
    <definedName name="aaa" localSheetId="5">#REF!</definedName>
    <definedName name="Approach" localSheetId="5">[8]Parameters!$C$352:$C$354</definedName>
    <definedName name="Group" localSheetId="5">[8]Parameters!$C$317:$C$318</definedName>
    <definedName name="laba" localSheetId="5">'[9]LRG01'!$D$1:$M$202</definedName>
    <definedName name="LR" localSheetId="5">[9]LR!#REF!</definedName>
    <definedName name="NERACA_1" localSheetId="5">#REF!</definedName>
    <definedName name="OpRiskApproach" localSheetId="5">[8]Parameters!$C$346:$C$347</definedName>
    <definedName name="YesNo" localSheetId="5">[8]Parameters!$C$315:$C$316</definedName>
    <definedName name="_xlnm.Print_Area" localSheetId="5">CCR3!$A$1:$G$23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OKA</author>
  </authors>
  <commentList>
    <comment ref="C8" authorId="0">
      <text>
        <r>
          <rPr>
            <b/>
            <sz val="9"/>
            <rFont val="Times New Roman"/>
            <charset val="134"/>
          </rPr>
          <t>OKA:</t>
        </r>
        <r>
          <rPr>
            <sz val="9"/>
            <rFont val="Times New Roman"/>
            <charset val="134"/>
          </rPr>
          <t xml:space="preserve">
PORTO 53+54</t>
        </r>
      </text>
    </comment>
    <comment ref="G10" authorId="0">
      <text>
        <r>
          <rPr>
            <b/>
            <sz val="9"/>
            <rFont val="Times New Roman"/>
            <charset val="134"/>
          </rPr>
          <t>OKA:MANUAL</t>
        </r>
      </text>
    </comment>
  </commentList>
</comments>
</file>

<file path=xl/comments2.xml><?xml version="1.0" encoding="utf-8"?>
<comments xmlns="http://schemas.openxmlformats.org/spreadsheetml/2006/main">
  <authors>
    <author>OKA</author>
  </authors>
  <commentList>
    <comment ref="C10" authorId="0">
      <text>
        <r>
          <rPr>
            <b/>
            <sz val="9"/>
            <rFont val="Times New Roman"/>
            <charset val="134"/>
          </rPr>
          <t>OKA:</t>
        </r>
        <r>
          <rPr>
            <sz val="9"/>
            <rFont val="Times New Roman"/>
            <charset val="134"/>
          </rPr>
          <t xml:space="preserve">
PORTO 53 54
</t>
        </r>
      </text>
    </comment>
  </commentList>
</comments>
</file>

<file path=xl/sharedStrings.xml><?xml version="1.0" encoding="utf-8"?>
<sst xmlns="http://schemas.openxmlformats.org/spreadsheetml/2006/main" count="707" uniqueCount="563">
  <si>
    <r>
      <rPr>
        <b/>
        <sz val="16"/>
        <color theme="1"/>
        <rFont val="Bookman Old Style"/>
        <charset val="134"/>
      </rPr>
      <t>LAPORAN UKURAN UTAMA (</t>
    </r>
    <r>
      <rPr>
        <b/>
        <i/>
        <sz val="16"/>
        <color theme="1"/>
        <rFont val="Bookman Old Style"/>
        <charset val="134"/>
      </rPr>
      <t>KEY METRICS</t>
    </r>
    <r>
      <rPr>
        <b/>
        <sz val="16"/>
        <color theme="1"/>
        <rFont val="Bookman Old Style"/>
        <charset val="134"/>
      </rPr>
      <t xml:space="preserve">) PUBLIKASI EKSPOSUR RISIKO DAN PERMODALAN </t>
    </r>
  </si>
  <si>
    <t>PT BANK PEMBANGUNAN DAERAH BALI</t>
  </si>
  <si>
    <t>30 JUNI 2025</t>
  </si>
  <si>
    <t>dalam jutaan rupiah</t>
  </si>
  <si>
    <t>No.</t>
  </si>
  <si>
    <t xml:space="preserve">English </t>
  </si>
  <si>
    <t>Deskripsi</t>
  </si>
  <si>
    <t>Juni 2025</t>
  </si>
  <si>
    <t>Maret 2025</t>
  </si>
  <si>
    <t>Desember 2024</t>
  </si>
  <si>
    <t>September 2024</t>
  </si>
  <si>
    <t>Juni 2024</t>
  </si>
  <si>
    <t>Available capital (amounts)</t>
  </si>
  <si>
    <t>Modal yang Tersedia (nilai)</t>
  </si>
  <si>
    <t>Common Equity Tier 1 (CET1)</t>
  </si>
  <si>
    <t>Modal Inti Utama (CET1)</t>
  </si>
  <si>
    <t>1a</t>
  </si>
  <si>
    <t>Fully loaded ECL accounting model</t>
  </si>
  <si>
    <t xml:space="preserve">Model Kerugian Kredit Ekspektasian sesuai PSAK 71 secara Penuh </t>
  </si>
  <si>
    <t>Tier 1</t>
  </si>
  <si>
    <r>
      <rPr>
        <sz val="12"/>
        <rFont val="Bookman Old Style"/>
        <charset val="134"/>
      </rPr>
      <t>Modal Inti (</t>
    </r>
    <r>
      <rPr>
        <i/>
        <sz val="12"/>
        <rFont val="Bookman Old Style"/>
        <charset val="134"/>
      </rPr>
      <t xml:space="preserve">Tier </t>
    </r>
    <r>
      <rPr>
        <sz val="12"/>
        <rFont val="Bookman Old Style"/>
        <charset val="134"/>
      </rPr>
      <t>1)</t>
    </r>
  </si>
  <si>
    <t>2a</t>
  </si>
  <si>
    <t>Fully loaded ECL accounting model Tier 1</t>
  </si>
  <si>
    <r>
      <rPr>
        <strike/>
        <sz val="12"/>
        <rFont val="Bookman Old Style"/>
        <charset val="134"/>
      </rPr>
      <t xml:space="preserve">Modal inti </t>
    </r>
    <r>
      <rPr>
        <sz val="12"/>
        <rFont val="Bookman Old Style"/>
        <charset val="134"/>
      </rPr>
      <t xml:space="preserve"> </t>
    </r>
    <r>
      <rPr>
        <i/>
        <sz val="12"/>
        <rFont val="Bookman Old Style"/>
        <charset val="134"/>
      </rPr>
      <t xml:space="preserve">Tier 1 </t>
    </r>
    <r>
      <rPr>
        <sz val="12"/>
        <rFont val="Bookman Old Style"/>
        <charset val="134"/>
      </rPr>
      <t>dengan adanya Model Kerugian Kredit Ekspektasian sesuai PSAK 71 secara Penuh</t>
    </r>
  </si>
  <si>
    <t>Total capital</t>
  </si>
  <si>
    <t>Total Modal</t>
  </si>
  <si>
    <t>3a</t>
  </si>
  <si>
    <t>Fully loaded ECL accounting model total capital</t>
  </si>
  <si>
    <t>Total Modal  dengan adanya Model Kerugian Kredit Ekspektasian sesuai PSAK 71 secara Penuh</t>
  </si>
  <si>
    <t>Risk-weighted assets (amounts)</t>
  </si>
  <si>
    <t>Aset Tertimbang Menurut Risiko (Nilai)</t>
  </si>
  <si>
    <t>Total risk-weighted assets (RWA)</t>
  </si>
  <si>
    <t>Total Aset Tertimbang Menurut Risiko (ATMR)</t>
  </si>
  <si>
    <t>4a</t>
  </si>
  <si>
    <t>Total risk-weighted assets (pre-floor)</t>
  </si>
  <si>
    <r>
      <rPr>
        <sz val="12"/>
        <rFont val="Bookman Old Style"/>
        <charset val="134"/>
      </rPr>
      <t>Total Aset Tertimbang Menurut Risiko (</t>
    </r>
    <r>
      <rPr>
        <i/>
        <sz val="12"/>
        <rFont val="Bookman Old Style"/>
        <charset val="134"/>
      </rPr>
      <t>pre-floor</t>
    </r>
    <r>
      <rPr>
        <sz val="12"/>
        <rFont val="Bookman Old Style"/>
        <charset val="134"/>
      </rPr>
      <t>)</t>
    </r>
  </si>
  <si>
    <t>Risk-based capital ratios as a percentage of RWA</t>
  </si>
  <si>
    <t>Rasio Modal berbasis Risiko dalam bentuk persentase dari ATMR</t>
  </si>
  <si>
    <t>CET1 ratio (%)</t>
  </si>
  <si>
    <t>Rasio CET1  (%)</t>
  </si>
  <si>
    <t>5a</t>
  </si>
  <si>
    <t>Fully loaded ECL accounting model CET1 (%)</t>
  </si>
  <si>
    <t>CET1 dengan adanya Model Kerugian Kredit Ekspektasian sesuai PSAK 71 secara Penuh (%)</t>
  </si>
  <si>
    <t>5b</t>
  </si>
  <si>
    <t>CET1 ratio (%) (pre-floor ratio)</t>
  </si>
  <si>
    <r>
      <rPr>
        <sz val="12"/>
        <rFont val="Bookman Old Style"/>
        <charset val="134"/>
      </rPr>
      <t xml:space="preserve">Rasio CET1 (rasio </t>
    </r>
    <r>
      <rPr>
        <i/>
        <sz val="12"/>
        <rFont val="Bookman Old Style"/>
        <charset val="134"/>
      </rPr>
      <t>pre-floor</t>
    </r>
    <r>
      <rPr>
        <sz val="12"/>
        <rFont val="Bookman Old Style"/>
        <charset val="134"/>
      </rPr>
      <t>) (%)</t>
    </r>
  </si>
  <si>
    <t>Tier 1 ratio (%)</t>
  </si>
  <si>
    <r>
      <rPr>
        <sz val="12"/>
        <rFont val="Bookman Old Style"/>
        <charset val="134"/>
      </rPr>
      <t xml:space="preserve">Rasio </t>
    </r>
    <r>
      <rPr>
        <i/>
        <sz val="12"/>
        <rFont val="Bookman Old Style"/>
        <charset val="134"/>
      </rPr>
      <t>Tier</t>
    </r>
    <r>
      <rPr>
        <sz val="12"/>
        <rFont val="Bookman Old Style"/>
        <charset val="134"/>
      </rPr>
      <t xml:space="preserve"> 1 (%)</t>
    </r>
  </si>
  <si>
    <t>6a</t>
  </si>
  <si>
    <t>Fully loaded ECL accounting model Tier 1 ratio (%)</t>
  </si>
  <si>
    <t>Rasio Tier1 dengan adanya Model Kerugian Kredit Ekspektasian sesuai PSAK 71 secara Penuh (%)</t>
  </si>
  <si>
    <t>6b</t>
  </si>
  <si>
    <t>Tier 1 ratio (%) (pre-floor ratio)</t>
  </si>
  <si>
    <r>
      <rPr>
        <sz val="12"/>
        <rFont val="Bookman Old Style"/>
        <charset val="134"/>
      </rPr>
      <t>Rasio Tier 1 (</t>
    </r>
    <r>
      <rPr>
        <i/>
        <sz val="12"/>
        <rFont val="Bookman Old Style"/>
        <charset val="134"/>
      </rPr>
      <t>rasio pre-floor</t>
    </r>
    <r>
      <rPr>
        <sz val="12"/>
        <rFont val="Bookman Old Style"/>
        <charset val="134"/>
      </rPr>
      <t>) (%)</t>
    </r>
  </si>
  <si>
    <t>Total capital ratio (%)</t>
  </si>
  <si>
    <t>Rasio Total Modal (%)</t>
  </si>
  <si>
    <t>7a</t>
  </si>
  <si>
    <t>Fully loaded ECL accounting model total capital ratio (%)</t>
  </si>
  <si>
    <t>Rasio Total Modal dengan adanya Model Kerugian Kredit Ekspektasian sesuai PSAK 71 secara Penuh (%)</t>
  </si>
  <si>
    <t>7b</t>
  </si>
  <si>
    <t>Total capital ratio (%) (pre-floor ratio)</t>
  </si>
  <si>
    <r>
      <rPr>
        <sz val="12"/>
        <rFont val="Bookman Old Style"/>
        <charset val="134"/>
      </rPr>
      <t xml:space="preserve">Rasio Total Modal (ratio </t>
    </r>
    <r>
      <rPr>
        <i/>
        <sz val="12"/>
        <rFont val="Bookman Old Style"/>
        <charset val="134"/>
      </rPr>
      <t>pre-floor</t>
    </r>
    <r>
      <rPr>
        <sz val="12"/>
        <rFont val="Bookman Old Style"/>
        <charset val="134"/>
      </rPr>
      <t>) (%)</t>
    </r>
  </si>
  <si>
    <t>Additional CET1 buffer requirements as a percentage of RWA</t>
  </si>
  <si>
    <r>
      <rPr>
        <b/>
        <sz val="12"/>
        <rFont val="Bookman Old Style"/>
        <charset val="134"/>
      </rPr>
      <t xml:space="preserve">Tambahan CET1  yang berfungsi sebagai </t>
    </r>
    <r>
      <rPr>
        <b/>
        <i/>
        <sz val="12"/>
        <rFont val="Bookman Old Style"/>
        <charset val="134"/>
      </rPr>
      <t>buffer</t>
    </r>
    <r>
      <rPr>
        <b/>
        <sz val="12"/>
        <rFont val="Bookman Old Style"/>
        <charset val="134"/>
      </rPr>
      <t xml:space="preserve"> dalam bentuk persentase dari ATMR</t>
    </r>
  </si>
  <si>
    <t>Capital conservation buffer requirement (2.5% from 2019) (%)</t>
  </si>
  <si>
    <r>
      <rPr>
        <i/>
        <sz val="12"/>
        <rFont val="Bookman Old Style"/>
        <charset val="134"/>
      </rPr>
      <t xml:space="preserve">Capital conservation buffer  </t>
    </r>
    <r>
      <rPr>
        <sz val="12"/>
        <rFont val="Bookman Old Style"/>
        <charset val="134"/>
      </rPr>
      <t>(2.5% dari ATMR) (%)</t>
    </r>
  </si>
  <si>
    <t>Countercyclical buffer requirement (%)</t>
  </si>
  <si>
    <r>
      <rPr>
        <i/>
        <sz val="12"/>
        <rFont val="Bookman Old Style"/>
        <charset val="134"/>
      </rPr>
      <t>Countercyclical Buffer</t>
    </r>
    <r>
      <rPr>
        <sz val="12"/>
        <rFont val="Bookman Old Style"/>
        <charset val="134"/>
      </rPr>
      <t xml:space="preserve"> (0 - 2.5% dari ATMR) (%)</t>
    </r>
  </si>
  <si>
    <t>Bank G-SIB and/or D-SIB additional requirements (%)</t>
  </si>
  <si>
    <r>
      <rPr>
        <i/>
        <sz val="12"/>
        <rFont val="Bookman Old Style"/>
        <charset val="134"/>
      </rPr>
      <t>Capital Surcharge</t>
    </r>
    <r>
      <rPr>
        <sz val="12"/>
        <rFont val="Bookman Old Style"/>
        <charset val="134"/>
      </rPr>
      <t xml:space="preserve"> untuk Bank Sistemik (1% - 2.5%) (%)</t>
    </r>
  </si>
  <si>
    <t>Total of bank CET1 specific buffer requirements (%) (row 8 + row 9 + row 10)</t>
  </si>
  <si>
    <r>
      <rPr>
        <sz val="12"/>
        <rFont val="Bookman Old Style"/>
        <charset val="134"/>
      </rPr>
      <t xml:space="preserve">Total CET1 sebagai buffer </t>
    </r>
    <r>
      <rPr>
        <i/>
        <sz val="12"/>
        <rFont val="Bookman Old Style"/>
        <charset val="134"/>
      </rPr>
      <t xml:space="preserve"> </t>
    </r>
    <r>
      <rPr>
        <sz val="12"/>
        <rFont val="Bookman Old Style"/>
        <charset val="134"/>
      </rPr>
      <t>(Baris 8 + Baris 9 + Baris 10)</t>
    </r>
  </si>
  <si>
    <t>CET1 available after meeting the bank’s minimum capital requirements (%)</t>
  </si>
  <si>
    <r>
      <rPr>
        <sz val="12"/>
        <rFont val="Bookman Old Style"/>
        <charset val="134"/>
      </rPr>
      <t xml:space="preserve">Komponen CET1 untuk </t>
    </r>
    <r>
      <rPr>
        <i/>
        <sz val="12"/>
        <rFont val="Bookman Old Style"/>
        <charset val="134"/>
      </rPr>
      <t>buffer (%)</t>
    </r>
  </si>
  <si>
    <t>Basel III leverage ratio</t>
  </si>
  <si>
    <t>Rasio pengungkit sesuai Basel III</t>
  </si>
  <si>
    <t>Total Basel III leverage ratio exposure measure</t>
  </si>
  <si>
    <t xml:space="preserve">Total Eksposur </t>
  </si>
  <si>
    <t>Basel III  leverage ratio (%) (including the impact of any applicable temporary exemption of central bank reserves)</t>
  </si>
  <si>
    <t>Nilai Rasio Pengungkit, termasuk dampak dari penyesuaian terhadap pengecualian sementara atas penempatan giro pada Bank Indonesia dalam rangka memenuhi ketentuan GWM (jika ada)</t>
  </si>
  <si>
    <t>14a</t>
  </si>
  <si>
    <t>Fully loaded ECL accounting model Basel III leverage ratio (including the impact of any applicable temporary exemption of central bank reserves) (%)</t>
  </si>
  <si>
    <t>Nilai Rasio pengungkit sesuai dengan Basel III dengan adanya Model Kerugian Kredit Ekspektasian sesuai PSAK 71 secara Penuh. (%) (baris 2a / baris13)</t>
  </si>
  <si>
    <t>14b</t>
  </si>
  <si>
    <t>Basel III leverage ratio (%) (excluding the impact of any applicable temporary exemption of central bank reserves)</t>
  </si>
  <si>
    <t>Nilai Rasio Pengungkit, tidak termasuk dampak dari penyesuaian terhadap pengecualian sementara atas penempatan giro pada Bank Indonesia dalam rangka memenuhi ketentuan GWM (jika ada)</t>
  </si>
  <si>
    <t>14c</t>
  </si>
  <si>
    <t>Basel III leverage ratio (%) (including the impact of any applicable temporary exemption of central bank reserves) incorporating mean values for SFT assets</t>
  </si>
  <si>
    <r>
      <rPr>
        <sz val="12"/>
        <rFont val="Bookman Old Style"/>
        <charset val="134"/>
      </rPr>
      <t xml:space="preserve">Nilai Rasio Pengungkit, termasuk dampak dari penyesuaian terhadap pengecualian sementara atas penempatan giro pada Bank Indonesia dalam rangka memenuhi ketentuan GWM (jika ada), yang telah memasukkan nilai rata-rata dari nilai tercatat aset </t>
    </r>
    <r>
      <rPr>
        <i/>
        <sz val="12"/>
        <rFont val="Bookman Old Style"/>
        <charset val="134"/>
      </rPr>
      <t>Securities Financing Transaction</t>
    </r>
    <r>
      <rPr>
        <sz val="12"/>
        <rFont val="Bookman Old Style"/>
        <charset val="134"/>
      </rPr>
      <t xml:space="preserve"> (SFT) secara gross</t>
    </r>
  </si>
  <si>
    <t>14d</t>
  </si>
  <si>
    <t>Basel III leverage ratio (%) (excluding the impact of any applicable temporary exemption of central bank reserves) incorporating mean values for SFT assets</t>
  </si>
  <si>
    <r>
      <rPr>
        <sz val="12"/>
        <rFont val="Bookman Old Style"/>
        <charset val="134"/>
      </rPr>
      <t xml:space="preserve">Nilai Rasio Pengungkit, tidak termasuk dampak dari penyesuaian terhadap pengecualian sementara atas penempatan giro pada Bank Indonesia dalam rangka memenuhi ketentuan GWM (jika ada), yang telah memasukkan nilai rata-rata dari nilai tercatat aset SFT secara </t>
    </r>
    <r>
      <rPr>
        <i/>
        <sz val="12"/>
        <rFont val="Bookman Old Style"/>
        <charset val="134"/>
      </rPr>
      <t>gross</t>
    </r>
  </si>
  <si>
    <t>Liquidity Coverage Ratio (LCR)</t>
  </si>
  <si>
    <t>Rasio Kecukupan Likuiditas (LCR)</t>
  </si>
  <si>
    <t>Total high-quality liquid assets (HQLA)</t>
  </si>
  <si>
    <t>Total Aset Likuid Berkualitas Tinggi (HQLA)</t>
  </si>
  <si>
    <t>Total net cash outflow</t>
  </si>
  <si>
    <r>
      <rPr>
        <sz val="12"/>
        <rFont val="Bookman Old Style"/>
        <charset val="134"/>
      </rPr>
      <t>Total Arus Kas Keluar Bersih (</t>
    </r>
    <r>
      <rPr>
        <i/>
        <sz val="12"/>
        <rFont val="Bookman Old Style"/>
        <charset val="134"/>
      </rPr>
      <t>net cash outflow</t>
    </r>
    <r>
      <rPr>
        <sz val="12"/>
        <rFont val="Bookman Old Style"/>
        <charset val="134"/>
      </rPr>
      <t>)</t>
    </r>
  </si>
  <si>
    <t>LCR ratio (%)</t>
  </si>
  <si>
    <t>LCR (%)</t>
  </si>
  <si>
    <t>Net Stable Funding Ratio (NSFR)</t>
  </si>
  <si>
    <t>Rasio Pendanaan Stabil Bersih (NSFR)</t>
  </si>
  <si>
    <t>Total available stable funding</t>
  </si>
  <si>
    <t>Total Pendanaan Stabil yang Tersedia (ASF)</t>
  </si>
  <si>
    <t>Total required stable funding</t>
  </si>
  <si>
    <t>Total Pendanaan Stabil yang Diperlukan (RSF)</t>
  </si>
  <si>
    <t>NSFR ratio (%)</t>
  </si>
  <si>
    <t>NSFR (%)</t>
  </si>
  <si>
    <t>Analisis Kualitatif</t>
  </si>
  <si>
    <t>Laporan Rasio Pengungkit PT Bank Pembangunan Daerah Bali posisi Juni 2025 masih berada diatas ketentuan minimal 3% yang ditetapkan Otoritas Jasa Keuangan yaitu sebesar 11.90 % dan mengalami peningkatan dari sebelumnya posisi Maret 2025 yaitu sebesar 10,66 % yang diakibatkan oleh adanya peningkatan modal inti apabila dibandingkan dengan total eksposur.</t>
  </si>
  <si>
    <t>Catatan</t>
  </si>
  <si>
    <t>Bank BPD Bali tidak memiliki eksposur pada pengungkapan pada nomor 8 - 11 dan pada nomor 14c serta 14d</t>
  </si>
  <si>
    <t>Laporan Komposisi Permodalan (CC1)</t>
  </si>
  <si>
    <t>PT Bank Pembangunan Daerah bali</t>
  </si>
  <si>
    <t>Component (Bahasa Inggris)</t>
  </si>
  <si>
    <t>Komponen (Bahasa Indonesia)</t>
  </si>
  <si>
    <t>Jumlah (Dalam Jutaan Rupiah)</t>
  </si>
  <si>
    <t>No Ref. yang berasal dari Neraca Konsolidasi</t>
  </si>
  <si>
    <t>CET 1: Instrumen dan Tambahan Modal Disetor</t>
  </si>
  <si>
    <t xml:space="preserve">Directly issued qualifying common share (and equivalent for non-joint stock companies) capital plus related stock surplus </t>
  </si>
  <si>
    <r>
      <rPr>
        <sz val="11"/>
        <color theme="1"/>
        <rFont val="Bookman Old Style"/>
        <charset val="134"/>
      </rPr>
      <t xml:space="preserve">Saham biasa (termasuk </t>
    </r>
    <r>
      <rPr>
        <i/>
        <sz val="11"/>
        <color theme="1"/>
        <rFont val="Bookman Old Style"/>
        <charset val="134"/>
      </rPr>
      <t>stock surplus</t>
    </r>
    <r>
      <rPr>
        <sz val="11"/>
        <color theme="1"/>
        <rFont val="Bookman Old Style"/>
        <charset val="134"/>
      </rPr>
      <t>)</t>
    </r>
  </si>
  <si>
    <t>010101010101000000</t>
  </si>
  <si>
    <t xml:space="preserve">Retained earnings </t>
  </si>
  <si>
    <t>Laba ditahan</t>
  </si>
  <si>
    <t>010101010201020300 + '010101010201020400</t>
  </si>
  <si>
    <t xml:space="preserve">Accumulated other comprehensive income (and other reserves) </t>
  </si>
  <si>
    <t>Akumulasi penghasilan komprehensif lain (dan cadangan lain)</t>
  </si>
  <si>
    <t>010101010201020200</t>
  </si>
  <si>
    <t xml:space="preserve">Directly issued capital subject to phase out from CET1 (only applicable to non-joint stock companies) </t>
  </si>
  <si>
    <r>
      <rPr>
        <sz val="11"/>
        <color theme="1"/>
        <rFont val="Bookman Old Style"/>
        <charset val="134"/>
      </rPr>
      <t xml:space="preserve">Modal yang </t>
    </r>
    <r>
      <rPr>
        <strike/>
        <sz val="11"/>
        <color theme="1"/>
        <rFont val="Bookman Old Style"/>
        <charset val="134"/>
      </rPr>
      <t xml:space="preserve"> </t>
    </r>
    <r>
      <rPr>
        <sz val="11"/>
        <color theme="1"/>
        <rFont val="Bookman Old Style"/>
        <charset val="134"/>
      </rPr>
      <t xml:space="preserve">termasuk </t>
    </r>
    <r>
      <rPr>
        <i/>
        <sz val="11"/>
        <color theme="1"/>
        <rFont val="Bookman Old Style"/>
        <charset val="134"/>
      </rPr>
      <t>phase out</t>
    </r>
    <r>
      <rPr>
        <sz val="11"/>
        <color theme="1"/>
        <rFont val="Bookman Old Style"/>
        <charset val="134"/>
      </rPr>
      <t xml:space="preserve"> dari CET1 </t>
    </r>
  </si>
  <si>
    <t>N/A</t>
  </si>
  <si>
    <t xml:space="preserve">Common share capital issued by subsidiaries and held by third parties (amount allowed in group CET1) </t>
  </si>
  <si>
    <t>Kepentingan Non Pengendali yang dapat diperhitungkan</t>
  </si>
  <si>
    <t>Common Equity Tier 1 capital before regulatory adjustments</t>
  </si>
  <si>
    <r>
      <rPr>
        <sz val="11"/>
        <color theme="1"/>
        <rFont val="Bookman Old Style"/>
        <charset val="134"/>
      </rPr>
      <t xml:space="preserve">CET1 sebelum </t>
    </r>
    <r>
      <rPr>
        <i/>
        <sz val="11"/>
        <color theme="1"/>
        <rFont val="Bookman Old Style"/>
        <charset val="134"/>
      </rPr>
      <t>regulatory adjustment</t>
    </r>
  </si>
  <si>
    <t>1 + 2 + 3</t>
  </si>
  <si>
    <r>
      <rPr>
        <b/>
        <sz val="11"/>
        <color theme="1"/>
        <rFont val="Bookman Old Style"/>
        <charset val="134"/>
      </rPr>
      <t>CET 1: Faktor Pengurang (</t>
    </r>
    <r>
      <rPr>
        <b/>
        <i/>
        <sz val="11"/>
        <color theme="1"/>
        <rFont val="Bookman Old Style"/>
        <charset val="134"/>
      </rPr>
      <t>Regulatory Adjustment</t>
    </r>
    <r>
      <rPr>
        <b/>
        <sz val="11"/>
        <color theme="1"/>
        <rFont val="Bookman Old Style"/>
        <charset val="134"/>
      </rPr>
      <t>)</t>
    </r>
  </si>
  <si>
    <t xml:space="preserve">Prudential valuation adjustments </t>
  </si>
  <si>
    <r>
      <rPr>
        <sz val="11"/>
        <color theme="1"/>
        <rFont val="Bookman Old Style"/>
        <charset val="134"/>
      </rPr>
      <t xml:space="preserve">Selisih kurang jumlah penyesuaian nilai wajar dari instrumen keuangan dalam </t>
    </r>
    <r>
      <rPr>
        <i/>
        <sz val="11"/>
        <color theme="1"/>
        <rFont val="Bookman Old Style"/>
        <charset val="134"/>
      </rPr>
      <t xml:space="preserve">trading book  </t>
    </r>
  </si>
  <si>
    <t xml:space="preserve">Goodwill (net of related tax liability) </t>
  </si>
  <si>
    <r>
      <rPr>
        <i/>
        <sz val="11"/>
        <color theme="1"/>
        <rFont val="Bookman Old Style"/>
        <charset val="134"/>
      </rPr>
      <t>Goodwill</t>
    </r>
    <r>
      <rPr>
        <sz val="11"/>
        <color theme="1"/>
        <rFont val="Bookman Old Style"/>
        <charset val="134"/>
      </rPr>
      <t xml:space="preserve"> </t>
    </r>
  </si>
  <si>
    <t xml:space="preserve">Other intangibles other than mortgage-servicing rights (net of related tax liability) </t>
  </si>
  <si>
    <r>
      <rPr>
        <sz val="11"/>
        <color theme="1"/>
        <rFont val="Bookman Old Style"/>
        <charset val="134"/>
      </rPr>
      <t xml:space="preserve">Aset tidak berwujud lainnya (selain </t>
    </r>
    <r>
      <rPr>
        <i/>
        <sz val="11"/>
        <color theme="1"/>
        <rFont val="Bookman Old Style"/>
        <charset val="134"/>
      </rPr>
      <t>Mortgage-Servicing Rights</t>
    </r>
    <r>
      <rPr>
        <sz val="11"/>
        <color theme="1"/>
        <rFont val="Bookman Old Style"/>
        <charset val="134"/>
      </rPr>
      <t xml:space="preserve">) </t>
    </r>
  </si>
  <si>
    <t xml:space="preserve">Deferred tax assets that rely on future profitability excluding those arising from temporary differences (net of related tax liability) </t>
  </si>
  <si>
    <r>
      <rPr>
        <sz val="11"/>
        <color theme="1"/>
        <rFont val="Bookman Old Style"/>
        <charset val="134"/>
      </rPr>
      <t xml:space="preserve">Aset pajak tangguhan yang berasal dari </t>
    </r>
    <r>
      <rPr>
        <i/>
        <sz val="11"/>
        <color theme="1"/>
        <rFont val="Bookman Old Style"/>
        <charset val="134"/>
      </rPr>
      <t xml:space="preserve">future profitability </t>
    </r>
  </si>
  <si>
    <t xml:space="preserve">Cash-flow hedge reserve </t>
  </si>
  <si>
    <t>Cash-flow hedge reserve</t>
  </si>
  <si>
    <t xml:space="preserve">Shortfall of provisions to expected losses </t>
  </si>
  <si>
    <t>Shortfall on provisions to expected losses</t>
  </si>
  <si>
    <t xml:space="preserve">Securitisation gain on sale (as set out in paragraph 562 of Basel II framework) </t>
  </si>
  <si>
    <t>Keuntungan penjualan aset dalam transaksi sekuritisasi</t>
  </si>
  <si>
    <t xml:space="preserve">Gains and losses due to changes in own credit risk on fair valued liabilities </t>
  </si>
  <si>
    <t>Peningkatan/ penurunan nilai wajar atas kewajiban keuangan (DVA)</t>
  </si>
  <si>
    <t xml:space="preserve">Defined-benefit pension fund net assets </t>
  </si>
  <si>
    <t>Aset pensiun manfaat pasti</t>
  </si>
  <si>
    <t xml:space="preserve">Investments in own shares (if not already netted off paid-in capital on reported balance sheet) </t>
  </si>
  <si>
    <r>
      <rPr>
        <sz val="11"/>
        <color theme="1"/>
        <rFont val="Bookman Old Style"/>
        <charset val="134"/>
      </rPr>
      <t xml:space="preserve">Investasi pada saham sendiri (jika belum di </t>
    </r>
    <r>
      <rPr>
        <i/>
        <sz val="11"/>
        <color theme="1"/>
        <rFont val="Bookman Old Style"/>
        <charset val="134"/>
      </rPr>
      <t>net</t>
    </r>
    <r>
      <rPr>
        <sz val="11"/>
        <color theme="1"/>
        <rFont val="Bookman Old Style"/>
        <charset val="134"/>
      </rPr>
      <t xml:space="preserve"> dalam modal di Laporan Posisi Keuangan) </t>
    </r>
  </si>
  <si>
    <t xml:space="preserve">Reciprocal cross-holdings in common equity </t>
  </si>
  <si>
    <t>Kepemilikan silang pada instrumen CET 1 pada entitas lain</t>
  </si>
  <si>
    <t xml:space="preserve">Investments in the capital of Banking, financial and insurance entities that are outside the scope of regulatory consolidation, net of eligible short positions, where the Bank does not own more than 10% of the issued share capital (amount above 10% threshold) </t>
  </si>
  <si>
    <r>
      <rPr>
        <sz val="11"/>
        <color theme="1"/>
        <rFont val="Bookman Old Style"/>
        <charset val="134"/>
      </rPr>
      <t xml:space="preserve">Investasi pada modal bank, entitas keuangan dan asuransi diluar cakupan konsolidasi secara ketentuan, </t>
    </r>
    <r>
      <rPr>
        <i/>
        <sz val="11"/>
        <color theme="1"/>
        <rFont val="Bookman Old Style"/>
        <charset val="134"/>
      </rPr>
      <t xml:space="preserve">net </t>
    </r>
    <r>
      <rPr>
        <sz val="11"/>
        <color theme="1"/>
        <rFont val="Bookman Old Style"/>
        <charset val="134"/>
      </rPr>
      <t xml:space="preserve">posisi </t>
    </r>
    <r>
      <rPr>
        <i/>
        <sz val="11"/>
        <color theme="1"/>
        <rFont val="Bookman Old Style"/>
        <charset val="134"/>
      </rPr>
      <t xml:space="preserve">short </t>
    </r>
    <r>
      <rPr>
        <sz val="11"/>
        <color theme="1"/>
        <rFont val="Bookman Old Style"/>
        <charset val="134"/>
      </rPr>
      <t>yang diperkenankan</t>
    </r>
    <r>
      <rPr>
        <i/>
        <sz val="11"/>
        <color theme="1"/>
        <rFont val="Bookman Old Style"/>
        <charset val="134"/>
      </rPr>
      <t>,</t>
    </r>
    <r>
      <rPr>
        <sz val="11"/>
        <color theme="1"/>
        <rFont val="Bookman Old Style"/>
        <charset val="134"/>
      </rPr>
      <t xml:space="preserve"> dimana Bank tidak memiliki lebih dari 10% modal saham yang diterbitkan (jumlah di atas batasan 10%)</t>
    </r>
  </si>
  <si>
    <t xml:space="preserve">Significant investments in the common stock of Banking, financial and insurance entities that are outside the scope of regulatory consolidation, net of eligible short positions (amount above 10% threshold) </t>
  </si>
  <si>
    <r>
      <rPr>
        <sz val="11"/>
        <color theme="1"/>
        <rFont val="Bookman Old Style"/>
        <charset val="134"/>
      </rPr>
      <t xml:space="preserve">Investasi signifikan pada saham biasa Bank, entitas keuangan dan asuransi diluar cakupan konsolidasi secara ketentuan, </t>
    </r>
    <r>
      <rPr>
        <i/>
        <sz val="11"/>
        <color theme="1"/>
        <rFont val="Bookman Old Style"/>
        <charset val="134"/>
      </rPr>
      <t xml:space="preserve">net </t>
    </r>
    <r>
      <rPr>
        <sz val="11"/>
        <color theme="1"/>
        <rFont val="Bookman Old Style"/>
        <charset val="134"/>
      </rPr>
      <t xml:space="preserve">posisi </t>
    </r>
    <r>
      <rPr>
        <i/>
        <sz val="11"/>
        <color theme="1"/>
        <rFont val="Bookman Old Style"/>
        <charset val="134"/>
      </rPr>
      <t xml:space="preserve">short </t>
    </r>
    <r>
      <rPr>
        <sz val="11"/>
        <color theme="1"/>
        <rFont val="Bookman Old Style"/>
        <charset val="134"/>
      </rPr>
      <t>yang diperkenankan (jumlah di atas batasan 10%)</t>
    </r>
  </si>
  <si>
    <t xml:space="preserve">Mortgage servicing rights (amount above 10% threshold) </t>
  </si>
  <si>
    <t>Mortgage servicing rights</t>
  </si>
  <si>
    <t xml:space="preserve">Deferred tax assets arising from temporary differences (amount above 10% threshold, net of related tax liability) </t>
  </si>
  <si>
    <r>
      <rPr>
        <sz val="11"/>
        <color theme="1"/>
        <rFont val="Bookman Old Style"/>
        <charset val="134"/>
      </rPr>
      <t xml:space="preserve">Aset pajak tangguhan yang berasal dari perbedaan temporer (jumlah di atas batasan 10%, </t>
    </r>
    <r>
      <rPr>
        <i/>
        <sz val="11"/>
        <color theme="1"/>
        <rFont val="Bookman Old Style"/>
        <charset val="134"/>
      </rPr>
      <t xml:space="preserve">net </t>
    </r>
    <r>
      <rPr>
        <sz val="11"/>
        <color theme="1"/>
        <rFont val="Bookman Old Style"/>
        <charset val="134"/>
      </rPr>
      <t>dari kewajiban pajak)</t>
    </r>
  </si>
  <si>
    <t xml:space="preserve">Amount exceeding the 15% threshold </t>
  </si>
  <si>
    <t>Jumlah melebihi batasan 15% dari:</t>
  </si>
  <si>
    <t xml:space="preserve">of which: significant investments in the common stock of financials </t>
  </si>
  <si>
    <r>
      <rPr>
        <sz val="11"/>
        <color theme="1"/>
        <rFont val="Bookman Old Style"/>
        <charset val="134"/>
      </rPr>
      <t xml:space="preserve">investasi signifikan pada saham biasa </t>
    </r>
    <r>
      <rPr>
        <i/>
        <sz val="11"/>
        <color theme="1"/>
        <rFont val="Bookman Old Style"/>
        <charset val="134"/>
      </rPr>
      <t>financials</t>
    </r>
  </si>
  <si>
    <t xml:space="preserve">of which: mortgage servicing rights </t>
  </si>
  <si>
    <t>mortgage servicing rights</t>
  </si>
  <si>
    <t xml:space="preserve">of which: deferred tax assets arising from temporary differences </t>
  </si>
  <si>
    <t>pajak tangguhan dari perbedaan temporer</t>
  </si>
  <si>
    <t xml:space="preserve">National specific regulatory adjustments </t>
  </si>
  <si>
    <t>Penyesuaian berdasarkan ketentuan spesifik nasional</t>
  </si>
  <si>
    <t>26a.</t>
  </si>
  <si>
    <t>Selisih PPKA dan CKPN</t>
  </si>
  <si>
    <t>26b.</t>
  </si>
  <si>
    <t>PPKA  non produktif</t>
  </si>
  <si>
    <t>26c.</t>
  </si>
  <si>
    <t xml:space="preserve">Aset Pajak Tangguhan </t>
  </si>
  <si>
    <t>26d.</t>
  </si>
  <si>
    <t>Penyertaan</t>
  </si>
  <si>
    <t>26e.</t>
  </si>
  <si>
    <t>Kekurangan modal pada perusahaan anak asuransi</t>
  </si>
  <si>
    <t>26f.</t>
  </si>
  <si>
    <t>Eksposur sekuritisasi</t>
  </si>
  <si>
    <t>26g.</t>
  </si>
  <si>
    <t>Lainnya</t>
  </si>
  <si>
    <t xml:space="preserve">Regulatory adjustments applied to Common Equity Tier 1 due to insufficient Additional Tier 1 and Tier 2 to cover deductions </t>
  </si>
  <si>
    <r>
      <rPr>
        <sz val="11"/>
        <color theme="1"/>
        <rFont val="Bookman Old Style"/>
        <charset val="134"/>
      </rPr>
      <t xml:space="preserve">Penyesuaian pada CET 1 akibat AT 1 dan </t>
    </r>
    <r>
      <rPr>
        <i/>
        <sz val="11"/>
        <color theme="1"/>
        <rFont val="Bookman Old Style"/>
        <charset val="134"/>
      </rPr>
      <t xml:space="preserve">Tier </t>
    </r>
    <r>
      <rPr>
        <sz val="11"/>
        <color theme="1"/>
        <rFont val="Bookman Old Style"/>
        <charset val="134"/>
      </rPr>
      <t>2 lebih kecil daripada faktor pengurangnya</t>
    </r>
  </si>
  <si>
    <t xml:space="preserve">Total regulatory adjustments to Common equity Tier 1 </t>
  </si>
  <si>
    <r>
      <rPr>
        <b/>
        <sz val="11"/>
        <color theme="1"/>
        <rFont val="Bookman Old Style"/>
        <charset val="134"/>
      </rPr>
      <t>Jumlah pengurang (</t>
    </r>
    <r>
      <rPr>
        <b/>
        <i/>
        <sz val="11"/>
        <color theme="1"/>
        <rFont val="Bookman Old Style"/>
        <charset val="134"/>
      </rPr>
      <t>regulatory adjustment</t>
    </r>
    <r>
      <rPr>
        <b/>
        <sz val="11"/>
        <color theme="1"/>
        <rFont val="Bookman Old Style"/>
        <charset val="134"/>
      </rPr>
      <t>) terhadap CET 1</t>
    </r>
  </si>
  <si>
    <t xml:space="preserve">Common Equity Tier 1 capital (CET1) </t>
  </si>
  <si>
    <t>Jumlah CET 1 setelah faktor pengurang</t>
  </si>
  <si>
    <t>Additional Tier 1 capital: instruments</t>
  </si>
  <si>
    <t>Modal Inti Tambahan (AT 1): Instrumen</t>
  </si>
  <si>
    <t xml:space="preserve">Directly issued qualifying Additional Tier 1 instruments plus related stock surplus </t>
  </si>
  <si>
    <r>
      <rPr>
        <sz val="11"/>
        <color theme="1"/>
        <rFont val="Bookman Old Style"/>
        <charset val="134"/>
      </rPr>
      <t xml:space="preserve">Instrumen AT 1 yang diterbitkan oleh Bank (termasuk </t>
    </r>
    <r>
      <rPr>
        <i/>
        <sz val="11"/>
        <color theme="1"/>
        <rFont val="Bookman Old Style"/>
        <charset val="134"/>
      </rPr>
      <t>stock surplus</t>
    </r>
    <r>
      <rPr>
        <sz val="11"/>
        <color theme="1"/>
        <rFont val="Bookman Old Style"/>
        <charset val="134"/>
      </rPr>
      <t>)</t>
    </r>
  </si>
  <si>
    <t xml:space="preserve">of which: classified as equity under applicable accounting standards </t>
  </si>
  <si>
    <t>Yang diklasifikasikan sebagai ekuitas berdasarkan standar akuntansi</t>
  </si>
  <si>
    <t xml:space="preserve">of which: classified as liabilities under applicable accounting standards </t>
  </si>
  <si>
    <t xml:space="preserve">Yang diklasifikasikan sebagai liabilitas berdasarkan standar akuntansi </t>
  </si>
  <si>
    <t xml:space="preserve">Directly issued capital instruments subject to phase out from Additional Tier 1 </t>
  </si>
  <si>
    <r>
      <rPr>
        <sz val="11"/>
        <color theme="1"/>
        <rFont val="Bookman Old Style"/>
        <charset val="134"/>
      </rPr>
      <t xml:space="preserve">Modal  yang termasuk </t>
    </r>
    <r>
      <rPr>
        <i/>
        <sz val="11"/>
        <color theme="1"/>
        <rFont val="Bookman Old Style"/>
        <charset val="134"/>
      </rPr>
      <t>phase out</t>
    </r>
    <r>
      <rPr>
        <sz val="11"/>
        <color theme="1"/>
        <rFont val="Bookman Old Style"/>
        <charset val="134"/>
      </rPr>
      <t xml:space="preserve"> dari AT 1</t>
    </r>
  </si>
  <si>
    <t xml:space="preserve">Additional Tier 1 instruments (and CET1 instruments not included in row 5) issued by subsidiaries and held by third parties (amount allowed in group AT1) </t>
  </si>
  <si>
    <t>Instrumen AT 1 yang diterbitkan oleh Entitas Anak yang diakui dalam perhitungan KPMM secara konsolidasi</t>
  </si>
  <si>
    <t xml:space="preserve">of which: instruments issued by subsidiaries subject to phase out </t>
  </si>
  <si>
    <r>
      <rPr>
        <sz val="11"/>
        <color theme="1"/>
        <rFont val="Bookman Old Style"/>
        <charset val="134"/>
      </rPr>
      <t xml:space="preserve">Instrumen yang diterbitkan Entitas Anak yang termasuk </t>
    </r>
    <r>
      <rPr>
        <i/>
        <sz val="11"/>
        <color theme="1"/>
        <rFont val="Bookman Old Style"/>
        <charset val="134"/>
      </rPr>
      <t>phase out</t>
    </r>
    <r>
      <rPr>
        <sz val="11"/>
        <color theme="1"/>
        <rFont val="Bookman Old Style"/>
        <charset val="134"/>
      </rPr>
      <t xml:space="preserve"> </t>
    </r>
  </si>
  <si>
    <t>Additional Tier 1 capital before regulatory adjustments</t>
  </si>
  <si>
    <r>
      <rPr>
        <b/>
        <sz val="11"/>
        <color theme="1"/>
        <rFont val="Bookman Old Style"/>
        <charset val="134"/>
      </rPr>
      <t xml:space="preserve">Jumlah AT 1 sebelum </t>
    </r>
    <r>
      <rPr>
        <b/>
        <i/>
        <sz val="11"/>
        <color theme="1"/>
        <rFont val="Bookman Old Style"/>
        <charset val="134"/>
      </rPr>
      <t>regulatory adjustment</t>
    </r>
  </si>
  <si>
    <t>Additional Tier 1 capital: regulatory adjustments</t>
  </si>
  <si>
    <r>
      <rPr>
        <b/>
        <sz val="11"/>
        <color theme="1"/>
        <rFont val="Bookman Old Style"/>
        <charset val="134"/>
      </rPr>
      <t>Modal Inti Tambahan: Faktor Pengurang (</t>
    </r>
    <r>
      <rPr>
        <b/>
        <i/>
        <sz val="11"/>
        <color theme="1"/>
        <rFont val="Bookman Old Style"/>
        <charset val="134"/>
      </rPr>
      <t>Regulatory Adjustment</t>
    </r>
    <r>
      <rPr>
        <b/>
        <sz val="11"/>
        <color theme="1"/>
        <rFont val="Bookman Old Style"/>
        <charset val="134"/>
      </rPr>
      <t>)</t>
    </r>
  </si>
  <si>
    <t xml:space="preserve">Investments in own Additional Tier 1 instruments </t>
  </si>
  <si>
    <t>Investasi pada instrumen AT 1 sendiri</t>
  </si>
  <si>
    <t xml:space="preserve">Reciprocal cross-holdings in Additional Tier 1 instruments </t>
  </si>
  <si>
    <t>Kepemilikan silang pada instrumen AT 1 pada entitas lain</t>
  </si>
  <si>
    <t xml:space="preserve">Investments in the capital of Banking, financial and insurance entities that are outside the scope of regulatory consolidation, net of eligible short positions, where the Bank does not own more than 10% of the issued common share capital of the entity (amount above 10% threshold) </t>
  </si>
  <si>
    <t xml:space="preserve">Significant investments in the capital of Banking, financial and insurance entities that are outside the scope of regulatory consolidation (net of eligible short positions) </t>
  </si>
  <si>
    <r>
      <rPr>
        <sz val="11"/>
        <color theme="1"/>
        <rFont val="Bookman Old Style"/>
        <charset val="134"/>
      </rPr>
      <t>Investasi signifikan pada modal Bank, entitas keuangan dan asuransi di luar cakupan konsolidasi secara ketentuan (</t>
    </r>
    <r>
      <rPr>
        <i/>
        <sz val="11"/>
        <color theme="1"/>
        <rFont val="Bookman Old Style"/>
        <charset val="134"/>
      </rPr>
      <t xml:space="preserve">net </t>
    </r>
    <r>
      <rPr>
        <sz val="11"/>
        <color theme="1"/>
        <rFont val="Bookman Old Style"/>
        <charset val="134"/>
      </rPr>
      <t xml:space="preserve">posisi </t>
    </r>
    <r>
      <rPr>
        <i/>
        <sz val="11"/>
        <color theme="1"/>
        <rFont val="Bookman Old Style"/>
        <charset val="134"/>
      </rPr>
      <t xml:space="preserve">short </t>
    </r>
    <r>
      <rPr>
        <sz val="11"/>
        <color theme="1"/>
        <rFont val="Bookman Old Style"/>
        <charset val="134"/>
      </rPr>
      <t>yang diperkenankan)</t>
    </r>
  </si>
  <si>
    <t>41a.</t>
  </si>
  <si>
    <t>Penempatan dana pada instrumen AT 1 pada Bank lain</t>
  </si>
  <si>
    <t xml:space="preserve">Regulatory adjustments applied to Additional Tier 1 due to insufficient Tier 2 to cover deductions </t>
  </si>
  <si>
    <r>
      <rPr>
        <sz val="11"/>
        <color theme="1"/>
        <rFont val="Bookman Old Style"/>
        <charset val="134"/>
      </rPr>
      <t xml:space="preserve">Penyesuaian pada AT 1 akibat </t>
    </r>
    <r>
      <rPr>
        <i/>
        <sz val="11"/>
        <color theme="1"/>
        <rFont val="Bookman Old Style"/>
        <charset val="134"/>
      </rPr>
      <t>Tier</t>
    </r>
    <r>
      <rPr>
        <sz val="11"/>
        <color theme="1"/>
        <rFont val="Bookman Old Style"/>
        <charset val="134"/>
      </rPr>
      <t xml:space="preserve"> 2 lebih kecil daripada faktor pengurangnya</t>
    </r>
  </si>
  <si>
    <t xml:space="preserve">Total regulatory adjustments to Additional Tier 1 capital </t>
  </si>
  <si>
    <r>
      <rPr>
        <b/>
        <sz val="11"/>
        <color theme="1"/>
        <rFont val="Bookman Old Style"/>
        <charset val="134"/>
      </rPr>
      <t>Jumlah faktor pengurang (</t>
    </r>
    <r>
      <rPr>
        <b/>
        <i/>
        <sz val="11"/>
        <color theme="1"/>
        <rFont val="Bookman Old Style"/>
        <charset val="134"/>
      </rPr>
      <t>regulatory adjustment</t>
    </r>
    <r>
      <rPr>
        <b/>
        <sz val="11"/>
        <color theme="1"/>
        <rFont val="Bookman Old Style"/>
        <charset val="134"/>
      </rPr>
      <t>) terhadap AT 1</t>
    </r>
  </si>
  <si>
    <t xml:space="preserve">Additional Tier 1 capital (AT1) </t>
  </si>
  <si>
    <t>Jumlah AT 1 setelah faktor pengurang</t>
  </si>
  <si>
    <t xml:space="preserve">Tier 1 capital (T1 = CET 1 + AT 1) </t>
  </si>
  <si>
    <r>
      <rPr>
        <b/>
        <sz val="11"/>
        <color theme="1"/>
        <rFont val="Bookman Old Style"/>
        <charset val="134"/>
      </rPr>
      <t>Jumlah Modal Inti (</t>
    </r>
    <r>
      <rPr>
        <b/>
        <i/>
        <sz val="11"/>
        <color theme="1"/>
        <rFont val="Bookman Old Style"/>
        <charset val="134"/>
      </rPr>
      <t>Tier</t>
    </r>
    <r>
      <rPr>
        <b/>
        <sz val="11"/>
        <color theme="1"/>
        <rFont val="Bookman Old Style"/>
        <charset val="134"/>
      </rPr>
      <t xml:space="preserve"> 1) (CET 1 + AT 1)</t>
    </r>
  </si>
  <si>
    <t>Tier 2 capital: instruments and provisions</t>
  </si>
  <si>
    <r>
      <rPr>
        <b/>
        <sz val="11"/>
        <color theme="1"/>
        <rFont val="Bookman Old Style"/>
        <charset val="134"/>
      </rPr>
      <t>Modal Pelengkap (</t>
    </r>
    <r>
      <rPr>
        <b/>
        <i/>
        <sz val="11"/>
        <color theme="1"/>
        <rFont val="Bookman Old Style"/>
        <charset val="134"/>
      </rPr>
      <t>Tier</t>
    </r>
    <r>
      <rPr>
        <b/>
        <sz val="11"/>
        <color theme="1"/>
        <rFont val="Bookman Old Style"/>
        <charset val="134"/>
      </rPr>
      <t xml:space="preserve"> 2): Instrumen dan cadangan</t>
    </r>
  </si>
  <si>
    <t xml:space="preserve">Directly issued qualifying Tier 2 instruments plus related stock surplus </t>
  </si>
  <si>
    <r>
      <rPr>
        <sz val="11"/>
        <color theme="1"/>
        <rFont val="Bookman Old Style"/>
        <charset val="134"/>
      </rPr>
      <t xml:space="preserve">Instrumen </t>
    </r>
    <r>
      <rPr>
        <i/>
        <sz val="11"/>
        <color theme="1"/>
        <rFont val="Bookman Old Style"/>
        <charset val="134"/>
      </rPr>
      <t>Tier</t>
    </r>
    <r>
      <rPr>
        <sz val="11"/>
        <color theme="1"/>
        <rFont val="Bookman Old Style"/>
        <charset val="134"/>
      </rPr>
      <t xml:space="preserve"> 2 yang diterbitkan oleh Bank (termasuk </t>
    </r>
    <r>
      <rPr>
        <i/>
        <sz val="11"/>
        <color theme="1"/>
        <rFont val="Bookman Old Style"/>
        <charset val="134"/>
      </rPr>
      <t>stock surplus</t>
    </r>
    <r>
      <rPr>
        <sz val="11"/>
        <color theme="1"/>
        <rFont val="Bookman Old Style"/>
        <charset val="134"/>
      </rPr>
      <t>)</t>
    </r>
  </si>
  <si>
    <t xml:space="preserve">Directly issued capital instruments subject to phase out from Tier 2 </t>
  </si>
  <si>
    <r>
      <rPr>
        <sz val="11"/>
        <color theme="1"/>
        <rFont val="Bookman Old Style"/>
        <charset val="134"/>
      </rPr>
      <t xml:space="preserve">Modal yang yang termasuk </t>
    </r>
    <r>
      <rPr>
        <i/>
        <sz val="11"/>
        <color theme="1"/>
        <rFont val="Bookman Old Style"/>
        <charset val="134"/>
      </rPr>
      <t>phase out</t>
    </r>
    <r>
      <rPr>
        <sz val="11"/>
        <color theme="1"/>
        <rFont val="Bookman Old Style"/>
        <charset val="134"/>
      </rPr>
      <t xml:space="preserve"> dari </t>
    </r>
    <r>
      <rPr>
        <i/>
        <sz val="11"/>
        <color theme="1"/>
        <rFont val="Bookman Old Style"/>
        <charset val="134"/>
      </rPr>
      <t>Tier 2</t>
    </r>
  </si>
  <si>
    <t xml:space="preserve">Tier 2 instruments (and CET1 and AT1 instruments not included in rows 5 or 34) issued by subsidiaries and held by third parties (amount allowed in group Tier 2) </t>
  </si>
  <si>
    <r>
      <rPr>
        <sz val="11"/>
        <color theme="1"/>
        <rFont val="Bookman Old Style"/>
        <charset val="134"/>
      </rPr>
      <t xml:space="preserve">Instrumen </t>
    </r>
    <r>
      <rPr>
        <i/>
        <sz val="11"/>
        <color theme="1"/>
        <rFont val="Bookman Old Style"/>
        <charset val="134"/>
      </rPr>
      <t xml:space="preserve">Tier 2 </t>
    </r>
    <r>
      <rPr>
        <sz val="11"/>
        <color theme="1"/>
        <rFont val="Bookman Old Style"/>
        <charset val="134"/>
      </rPr>
      <t>yang diterbitkan oleh Entitas Anak yang diakui dalam perhitungan KPMM secara konsolidasi</t>
    </r>
  </si>
  <si>
    <r>
      <rPr>
        <sz val="11"/>
        <color theme="1"/>
        <rFont val="Bookman Old Style"/>
        <charset val="134"/>
      </rPr>
      <t xml:space="preserve">Modal yang diterbitkan Entitas Anak  yang termasuk </t>
    </r>
    <r>
      <rPr>
        <i/>
        <sz val="11"/>
        <color theme="1"/>
        <rFont val="Bookman Old Style"/>
        <charset val="134"/>
      </rPr>
      <t>phase out</t>
    </r>
    <r>
      <rPr>
        <sz val="11"/>
        <color theme="1"/>
        <rFont val="Bookman Old Style"/>
        <charset val="134"/>
      </rPr>
      <t xml:space="preserve"> </t>
    </r>
  </si>
  <si>
    <t xml:space="preserve">Provisions </t>
  </si>
  <si>
    <t xml:space="preserve">Cadangan umum PPKA atas aset produktif yang wajib dihitung dengan jumlah paling tinggi sebesar 1,25% dari ATMR untuk Risiko Kredit </t>
  </si>
  <si>
    <t xml:space="preserve">Tier 2 capital before regulatory adjustments </t>
  </si>
  <si>
    <r>
      <rPr>
        <b/>
        <sz val="11"/>
        <color theme="1"/>
        <rFont val="Bookman Old Style"/>
        <charset val="134"/>
      </rPr>
      <t>Jumlah Modal Pelengkap (</t>
    </r>
    <r>
      <rPr>
        <b/>
        <i/>
        <sz val="11"/>
        <color theme="1"/>
        <rFont val="Bookman Old Style"/>
        <charset val="134"/>
      </rPr>
      <t>Tier 2</t>
    </r>
    <r>
      <rPr>
        <b/>
        <sz val="11"/>
        <color theme="1"/>
        <rFont val="Bookman Old Style"/>
        <charset val="134"/>
      </rPr>
      <t>) sebelum faktor pengurang</t>
    </r>
  </si>
  <si>
    <t xml:space="preserve">Tier 2 capital: regulatory adjustments </t>
  </si>
  <si>
    <r>
      <rPr>
        <b/>
        <sz val="11"/>
        <color theme="1"/>
        <rFont val="Bookman Old Style"/>
        <charset val="134"/>
      </rPr>
      <t>Modal Pelengkap (</t>
    </r>
    <r>
      <rPr>
        <b/>
        <i/>
        <sz val="11"/>
        <color theme="1"/>
        <rFont val="Bookman Old Style"/>
        <charset val="134"/>
      </rPr>
      <t>Tier</t>
    </r>
    <r>
      <rPr>
        <b/>
        <sz val="11"/>
        <color theme="1"/>
        <rFont val="Bookman Old Style"/>
        <charset val="134"/>
      </rPr>
      <t xml:space="preserve"> 2): Faktor Pengurang (</t>
    </r>
    <r>
      <rPr>
        <b/>
        <i/>
        <sz val="11"/>
        <color theme="1"/>
        <rFont val="Bookman Old Style"/>
        <charset val="134"/>
      </rPr>
      <t>Regulatory Adjustment</t>
    </r>
    <r>
      <rPr>
        <b/>
        <sz val="11"/>
        <color theme="1"/>
        <rFont val="Bookman Old Style"/>
        <charset val="134"/>
      </rPr>
      <t xml:space="preserve">) </t>
    </r>
  </si>
  <si>
    <t xml:space="preserve">Investments in own Tier 2 instruments </t>
  </si>
  <si>
    <r>
      <rPr>
        <sz val="11"/>
        <color theme="1"/>
        <rFont val="Bookman Old Style"/>
        <charset val="134"/>
      </rPr>
      <t xml:space="preserve">Investasi pada instrumen </t>
    </r>
    <r>
      <rPr>
        <i/>
        <sz val="11"/>
        <color theme="1"/>
        <rFont val="Bookman Old Style"/>
        <charset val="134"/>
      </rPr>
      <t>Tier</t>
    </r>
    <r>
      <rPr>
        <sz val="11"/>
        <color theme="1"/>
        <rFont val="Bookman Old Style"/>
        <charset val="134"/>
      </rPr>
      <t xml:space="preserve"> 2 sendiri</t>
    </r>
  </si>
  <si>
    <t>Reciprocal cross-holdings in Tier 2 instruments and other TLAC liabilities</t>
  </si>
  <si>
    <r>
      <rPr>
        <sz val="11"/>
        <color theme="1"/>
        <rFont val="Bookman Old Style"/>
        <charset val="134"/>
      </rPr>
      <t>Kepemilikan silang pada instrumen</t>
    </r>
    <r>
      <rPr>
        <i/>
        <sz val="11"/>
        <color theme="1"/>
        <rFont val="Bookman Old Style"/>
        <charset val="134"/>
      </rPr>
      <t xml:space="preserve"> Tier</t>
    </r>
    <r>
      <rPr>
        <sz val="11"/>
        <color theme="1"/>
        <rFont val="Bookman Old Style"/>
        <charset val="134"/>
      </rPr>
      <t xml:space="preserve"> 2 pada entitas lain</t>
    </r>
  </si>
  <si>
    <t>Investments in the other TLAC liabilities of banking, financial and insurance entities that are outside the scope of regulatory consolidation and where the bank does not own more than 10% of the issued common share capital of the entity: amount previously designated for the 5% threshold but that no longer meets the conditions (for G-SIBs only)</t>
  </si>
  <si>
    <t>Investasi pada kewajiban TLAC modal bank, entitas keuangan dan asuransi diluar cakupan konsolidasi secara ketentuan, net posisi short yang diperkenankan, dimana Bank tidak memiliki lebih dari 10% modal saham yang diterbitkan; nilai sebelumnya ditetapkan dengan threshold 5% namun tidak lagi memenuhi kriteria (untuk bank Sistemik)</t>
  </si>
  <si>
    <r>
      <rPr>
        <sz val="11"/>
        <color theme="1"/>
        <rFont val="Bookman Old Style"/>
        <charset val="134"/>
      </rPr>
      <t xml:space="preserve">Investasi pada kewajiban TLAC lainnya dari entitas perbankan, keuangan, dan asuransi yang berada di luar lingkup konsolidasi peraturan dan, yang mana bank tidak memiliki lebih dari 10% dari saham biasa entitas yang dikeluarkan: jumlah yang sebelumnya ditunjuk untuk batas 5% tetapi yang tidak lagi memenuhi syarat (hanya untuk Bank Sistemik </t>
    </r>
    <r>
      <rPr>
        <strike/>
        <sz val="11"/>
        <color theme="1"/>
        <rFont val="Bookman Old Style"/>
        <charset val="134"/>
      </rPr>
      <t>G-SIBs</t>
    </r>
    <r>
      <rPr>
        <sz val="11"/>
        <color theme="1"/>
        <rFont val="Bookman Old Style"/>
        <charset val="134"/>
      </rPr>
      <t>)</t>
    </r>
  </si>
  <si>
    <t>Significant investments in the capital and other TLAC liabilities of banking, financial and insurance entities that are outside the scope of regulatory consolidation (net of eligible short positions)</t>
  </si>
  <si>
    <r>
      <rPr>
        <sz val="11"/>
        <color theme="1"/>
        <rFont val="Bookman Old Style"/>
        <charset val="134"/>
      </rPr>
      <t>Investasi signifikan pada modal atau instrumen TLAC Bank, entitas keuangan dan asuransi di luar cakupan konsolidasi secara ketentuan (</t>
    </r>
    <r>
      <rPr>
        <i/>
        <sz val="11"/>
        <color theme="1"/>
        <rFont val="Bookman Old Style"/>
        <charset val="134"/>
      </rPr>
      <t xml:space="preserve">net </t>
    </r>
    <r>
      <rPr>
        <sz val="11"/>
        <color theme="1"/>
        <rFont val="Bookman Old Style"/>
        <charset val="134"/>
      </rPr>
      <t xml:space="preserve">posisi </t>
    </r>
    <r>
      <rPr>
        <i/>
        <sz val="11"/>
        <color theme="1"/>
        <rFont val="Bookman Old Style"/>
        <charset val="134"/>
      </rPr>
      <t xml:space="preserve">short </t>
    </r>
    <r>
      <rPr>
        <sz val="11"/>
        <color theme="1"/>
        <rFont val="Bookman Old Style"/>
        <charset val="134"/>
      </rPr>
      <t>yang diperkenankan)</t>
    </r>
  </si>
  <si>
    <t>56a.</t>
  </si>
  <si>
    <t>Sinking fund</t>
  </si>
  <si>
    <t>56b.</t>
  </si>
  <si>
    <r>
      <rPr>
        <sz val="11"/>
        <color theme="1"/>
        <rFont val="Bookman Old Style"/>
        <charset val="134"/>
      </rPr>
      <t xml:space="preserve">Penempatan dana pada instrumen </t>
    </r>
    <r>
      <rPr>
        <i/>
        <sz val="11"/>
        <color theme="1"/>
        <rFont val="Bookman Old Style"/>
        <charset val="134"/>
      </rPr>
      <t>Tier</t>
    </r>
    <r>
      <rPr>
        <sz val="11"/>
        <color theme="1"/>
        <rFont val="Bookman Old Style"/>
        <charset val="134"/>
      </rPr>
      <t xml:space="preserve"> 2 pada Bank lain</t>
    </r>
  </si>
  <si>
    <t xml:space="preserve">Total regulatory adjustments to Tier 2 capital </t>
  </si>
  <si>
    <r>
      <rPr>
        <b/>
        <sz val="11"/>
        <color theme="1"/>
        <rFont val="Bookman Old Style"/>
        <charset val="134"/>
      </rPr>
      <t>Jumlah faktor pengurang (</t>
    </r>
    <r>
      <rPr>
        <b/>
        <i/>
        <sz val="11"/>
        <color theme="1"/>
        <rFont val="Bookman Old Style"/>
        <charset val="134"/>
      </rPr>
      <t>regulatory adjustment</t>
    </r>
    <r>
      <rPr>
        <b/>
        <sz val="11"/>
        <color theme="1"/>
        <rFont val="Bookman Old Style"/>
        <charset val="134"/>
      </rPr>
      <t>) Modal Pelengkap</t>
    </r>
  </si>
  <si>
    <t xml:space="preserve">Tier 2 capital (T2) </t>
  </si>
  <si>
    <r>
      <rPr>
        <b/>
        <sz val="11"/>
        <color theme="1"/>
        <rFont val="Bookman Old Style"/>
        <charset val="134"/>
      </rPr>
      <t>Jumlah Modal Pelengkap (</t>
    </r>
    <r>
      <rPr>
        <b/>
        <i/>
        <sz val="11"/>
        <color theme="1"/>
        <rFont val="Bookman Old Style"/>
        <charset val="134"/>
      </rPr>
      <t>Tier</t>
    </r>
    <r>
      <rPr>
        <b/>
        <sz val="11"/>
        <color theme="1"/>
        <rFont val="Bookman Old Style"/>
        <charset val="134"/>
      </rPr>
      <t xml:space="preserve"> 2) setelah </t>
    </r>
    <r>
      <rPr>
        <b/>
        <i/>
        <sz val="11"/>
        <color theme="1"/>
        <rFont val="Bookman Old Style"/>
        <charset val="134"/>
      </rPr>
      <t>regulatory adjustment</t>
    </r>
  </si>
  <si>
    <t xml:space="preserve">Total capital </t>
  </si>
  <si>
    <t>Total Modal (Modal Inti + Modal Pelengkap)</t>
  </si>
  <si>
    <t xml:space="preserve">Total risk weighted assets </t>
  </si>
  <si>
    <t xml:space="preserve">Capital ratios and buffers </t>
  </si>
  <si>
    <r>
      <rPr>
        <b/>
        <sz val="11"/>
        <color theme="1"/>
        <rFont val="Bookman Old Style"/>
        <charset val="134"/>
      </rPr>
      <t>Rasio Kecukupan Pemenuhan Modal Minimum (KPMM) dan Tambahan Modal (</t>
    </r>
    <r>
      <rPr>
        <b/>
        <i/>
        <sz val="11"/>
        <color theme="1"/>
        <rFont val="Bookman Old Style"/>
        <charset val="134"/>
      </rPr>
      <t>Capital Buffer</t>
    </r>
    <r>
      <rPr>
        <b/>
        <sz val="11"/>
        <color theme="1"/>
        <rFont val="Bookman Old Style"/>
        <charset val="134"/>
      </rPr>
      <t>)</t>
    </r>
  </si>
  <si>
    <t xml:space="preserve">Common Equity Tier 1 (as a percentage of risk weighted assets) </t>
  </si>
  <si>
    <t>Rasio CET 1 (persentase terhadap ATMR)</t>
  </si>
  <si>
    <t xml:space="preserve">Tier 1 (as a percentage of risk weighted assets) </t>
  </si>
  <si>
    <r>
      <rPr>
        <sz val="11"/>
        <color theme="1"/>
        <rFont val="Bookman Old Style"/>
        <charset val="134"/>
      </rPr>
      <t xml:space="preserve">Rasio Modal Inti </t>
    </r>
    <r>
      <rPr>
        <i/>
        <sz val="11"/>
        <color theme="1"/>
        <rFont val="Bookman Old Style"/>
        <charset val="134"/>
      </rPr>
      <t>Tier</t>
    </r>
    <r>
      <rPr>
        <sz val="11"/>
        <color theme="1"/>
        <rFont val="Bookman Old Style"/>
        <charset val="134"/>
      </rPr>
      <t xml:space="preserve"> 1 (persentase terhadap ATMR)</t>
    </r>
  </si>
  <si>
    <t xml:space="preserve">Total capital (as a percentage of risk weighted assets) </t>
  </si>
  <si>
    <t>Rasio Total Modal (persentase terhadap ATMR)</t>
  </si>
  <si>
    <t xml:space="preserve">Institution specific buffer requirement (minimum CET1 requirement plus capital conservation buffer plus countercyclical buffer requirements plus G-SIB buffer requirement, expressed as a percentage of risk weighted assets) </t>
  </si>
  <si>
    <r>
      <rPr>
        <i/>
        <sz val="11"/>
        <color theme="1"/>
        <rFont val="Bookman Old Style"/>
        <charset val="134"/>
      </rPr>
      <t>Buffer (</t>
    </r>
    <r>
      <rPr>
        <sz val="11"/>
        <color theme="1"/>
        <rFont val="Bookman Old Style"/>
        <charset val="134"/>
      </rPr>
      <t>persentase terhadap ATMR)</t>
    </r>
  </si>
  <si>
    <t xml:space="preserve">of which: capital conservation buffer requirement </t>
  </si>
  <si>
    <t>Capital Conservation Buffer</t>
  </si>
  <si>
    <t xml:space="preserve">of which: Bank specific countercyclical buffer requirement </t>
  </si>
  <si>
    <t>Countercyclical Buffer</t>
  </si>
  <si>
    <t>Of which: higher loss absorbency requirement</t>
  </si>
  <si>
    <t>higher loss absorbency requirement</t>
  </si>
  <si>
    <r>
      <rPr>
        <sz val="11"/>
        <color theme="1"/>
        <rFont val="Bookman Old Style"/>
        <charset val="134"/>
      </rPr>
      <t xml:space="preserve">Untuk bank umum konvensional: CET 1 yang tersedia untuk memenuhi Buffer (persentase terhadap ATMR)
Untuk kantor cabang dari Bank yang berkedudukan di luar negeri: Bagian Dana Usaha yang ditempatkan dalam CEMA (diungkapkan sebagai persentase dari ATMR) yang tersedia untuk memenuhi </t>
    </r>
    <r>
      <rPr>
        <i/>
        <sz val="11"/>
        <color theme="1"/>
        <rFont val="Bookman Old Style"/>
        <charset val="134"/>
      </rPr>
      <t>Buffer</t>
    </r>
    <r>
      <rPr>
        <sz val="11"/>
        <color theme="1"/>
        <rFont val="Bookman Old Style"/>
        <charset val="134"/>
      </rPr>
      <t>.</t>
    </r>
  </si>
  <si>
    <t xml:space="preserve">National minima </t>
  </si>
  <si>
    <r>
      <rPr>
        <b/>
        <i/>
        <sz val="11"/>
        <color theme="1"/>
        <rFont val="Bookman Old Style"/>
        <charset val="134"/>
      </rPr>
      <t xml:space="preserve">National minima </t>
    </r>
    <r>
      <rPr>
        <b/>
        <sz val="11"/>
        <color theme="1"/>
        <rFont val="Bookman Old Style"/>
        <charset val="134"/>
      </rPr>
      <t>(jika berbeda dari Basel 3)</t>
    </r>
  </si>
  <si>
    <t>(if different from Basel 3)</t>
  </si>
  <si>
    <t xml:space="preserve">National Common Equity Tier 1 minimum ratio </t>
  </si>
  <si>
    <t xml:space="preserve">Rasio terendah CET 1 nasional (jika berbeda dengan Basel 3) </t>
  </si>
  <si>
    <t xml:space="preserve">National Tier 1 minimum ratio </t>
  </si>
  <si>
    <r>
      <rPr>
        <sz val="11"/>
        <color theme="1"/>
        <rFont val="Bookman Old Style"/>
        <charset val="134"/>
      </rPr>
      <t>Rasio terendah</t>
    </r>
    <r>
      <rPr>
        <i/>
        <sz val="11"/>
        <color theme="1"/>
        <rFont val="Bookman Old Style"/>
        <charset val="134"/>
      </rPr>
      <t xml:space="preserve"> Tier</t>
    </r>
    <r>
      <rPr>
        <sz val="11"/>
        <color theme="1"/>
        <rFont val="Bookman Old Style"/>
        <charset val="134"/>
      </rPr>
      <t xml:space="preserve"> 1 nasional (jika berbeda dengan Basel 3)</t>
    </r>
  </si>
  <si>
    <t xml:space="preserve">National total capital minimum ratio </t>
  </si>
  <si>
    <t>Rasio terendah total modal nasional (jika berbeda dengan Basel 3)</t>
  </si>
  <si>
    <t xml:space="preserve">Amounts below the thresholds for deduction (before risk weighting) </t>
  </si>
  <si>
    <t xml:space="preserve">Jumlah di bawah batasan pengurangan (sebelum pembobotan risiko) </t>
  </si>
  <si>
    <t>Non-significant investments in the capital and other TLAC liabilities of other financial entities</t>
  </si>
  <si>
    <t xml:space="preserve">Investasi non-signifikan pada modal atau kewajiban TLAC lainnya pada entitas keuangan lain </t>
  </si>
  <si>
    <t>Significant investments in the common stock of financial entities</t>
  </si>
  <si>
    <t>Investasi signifikan pada saham biasa entitas keuangan</t>
  </si>
  <si>
    <t xml:space="preserve">Mortgage servicing rights (net of related tax liability) </t>
  </si>
  <si>
    <r>
      <rPr>
        <i/>
        <sz val="11"/>
        <color theme="1"/>
        <rFont val="Bookman Old Style"/>
        <charset val="134"/>
      </rPr>
      <t>Mortgage servicing rights</t>
    </r>
    <r>
      <rPr>
        <sz val="11"/>
        <color theme="1"/>
        <rFont val="Bookman Old Style"/>
        <charset val="134"/>
      </rPr>
      <t xml:space="preserve"> (net dari kewajiban pajak) </t>
    </r>
  </si>
  <si>
    <t xml:space="preserve">Deferred tax assets arising from temporary differences (net of related tax liability) </t>
  </si>
  <si>
    <r>
      <rPr>
        <sz val="11"/>
        <color theme="1"/>
        <rFont val="Bookman Old Style"/>
        <charset val="134"/>
      </rPr>
      <t>Aset pajak tangguhan yang berasal dari perbedaan temporer (</t>
    </r>
    <r>
      <rPr>
        <i/>
        <sz val="11"/>
        <color theme="1"/>
        <rFont val="Bookman Old Style"/>
        <charset val="134"/>
      </rPr>
      <t>net</t>
    </r>
    <r>
      <rPr>
        <sz val="11"/>
        <color theme="1"/>
        <rFont val="Bookman Old Style"/>
        <charset val="134"/>
      </rPr>
      <t xml:space="preserve"> dari kewajiban pajak) </t>
    </r>
  </si>
  <si>
    <t xml:space="preserve">Applicable caps on the inclusion of provisions in Tier 2 </t>
  </si>
  <si>
    <r>
      <rPr>
        <b/>
        <sz val="11"/>
        <color theme="1"/>
        <rFont val="Bookman Old Style"/>
        <charset val="134"/>
      </rPr>
      <t xml:space="preserve">Cap yang dikenakan untuk provisi pada </t>
    </r>
    <r>
      <rPr>
        <b/>
        <i/>
        <sz val="11"/>
        <color theme="1"/>
        <rFont val="Bookman Old Style"/>
        <charset val="134"/>
      </rPr>
      <t>Tier</t>
    </r>
    <r>
      <rPr>
        <b/>
        <sz val="11"/>
        <color theme="1"/>
        <rFont val="Bookman Old Style"/>
        <charset val="134"/>
      </rPr>
      <t xml:space="preserve"> 2 </t>
    </r>
  </si>
  <si>
    <t xml:space="preserve">Provisions eligible for inclusion in Tier 2 in respect of exposures subject to standardised approach (prior to application of cap) </t>
  </si>
  <si>
    <r>
      <rPr>
        <sz val="11"/>
        <color theme="1"/>
        <rFont val="Bookman Old Style"/>
        <charset val="134"/>
      </rPr>
      <t xml:space="preserve">Provisi yang dapat diakui sebagai </t>
    </r>
    <r>
      <rPr>
        <i/>
        <sz val="11"/>
        <color theme="1"/>
        <rFont val="Bookman Old Style"/>
        <charset val="134"/>
      </rPr>
      <t>Tier</t>
    </r>
    <r>
      <rPr>
        <sz val="11"/>
        <color theme="1"/>
        <rFont val="Bookman Old Style"/>
        <charset val="134"/>
      </rPr>
      <t xml:space="preserve"> 2 sesuai dengan eksposur berdasarkan pendekatan standar (sebelum dikenakan </t>
    </r>
    <r>
      <rPr>
        <i/>
        <sz val="11"/>
        <color theme="1"/>
        <rFont val="Bookman Old Style"/>
        <charset val="134"/>
      </rPr>
      <t>cap</t>
    </r>
    <r>
      <rPr>
        <sz val="11"/>
        <color theme="1"/>
        <rFont val="Bookman Old Style"/>
        <charset val="134"/>
      </rPr>
      <t xml:space="preserve">) </t>
    </r>
  </si>
  <si>
    <t xml:space="preserve">Cap on inclusion of provisions in Tier 2 under standardised approach </t>
  </si>
  <si>
    <r>
      <rPr>
        <i/>
        <sz val="11"/>
        <color theme="1"/>
        <rFont val="Bookman Old Style"/>
        <charset val="134"/>
      </rPr>
      <t>Cap</t>
    </r>
    <r>
      <rPr>
        <sz val="11"/>
        <color theme="1"/>
        <rFont val="Bookman Old Style"/>
        <charset val="134"/>
      </rPr>
      <t xml:space="preserve"> atas provisi yang diakui sebagai </t>
    </r>
    <r>
      <rPr>
        <i/>
        <sz val="11"/>
        <color theme="1"/>
        <rFont val="Bookman Old Style"/>
        <charset val="134"/>
      </rPr>
      <t>Tier</t>
    </r>
    <r>
      <rPr>
        <sz val="11"/>
        <color theme="1"/>
        <rFont val="Bookman Old Style"/>
        <charset val="134"/>
      </rPr>
      <t xml:space="preserve"> 2 berdasarkan pendekatan standar </t>
    </r>
  </si>
  <si>
    <t xml:space="preserve">Provisions eligible for inclusion in Tier 2 in respect of exposures subject to internal ratings-based approach (prior to application of cap) </t>
  </si>
  <si>
    <r>
      <rPr>
        <sz val="11"/>
        <color theme="1"/>
        <rFont val="Bookman Old Style"/>
        <charset val="134"/>
      </rPr>
      <t xml:space="preserve">Provisi yang dapat diakui sebagai </t>
    </r>
    <r>
      <rPr>
        <i/>
        <sz val="11"/>
        <color theme="1"/>
        <rFont val="Bookman Old Style"/>
        <charset val="134"/>
      </rPr>
      <t>Tier</t>
    </r>
    <r>
      <rPr>
        <sz val="11"/>
        <color theme="1"/>
        <rFont val="Bookman Old Style"/>
        <charset val="134"/>
      </rPr>
      <t xml:space="preserve"> 2 sesuai dengan eksposur berdasarkan pendekatan IRB (sebelum dikenakan </t>
    </r>
    <r>
      <rPr>
        <i/>
        <sz val="11"/>
        <color theme="1"/>
        <rFont val="Bookman Old Style"/>
        <charset val="134"/>
      </rPr>
      <t>cap</t>
    </r>
    <r>
      <rPr>
        <sz val="11"/>
        <color theme="1"/>
        <rFont val="Bookman Old Style"/>
        <charset val="134"/>
      </rPr>
      <t>)</t>
    </r>
  </si>
  <si>
    <t xml:space="preserve">Cap for inclusion of provisions in Tier 2 under internal ratings-based approach </t>
  </si>
  <si>
    <r>
      <rPr>
        <i/>
        <sz val="11"/>
        <color theme="1"/>
        <rFont val="Bookman Old Style"/>
        <charset val="134"/>
      </rPr>
      <t>Cap</t>
    </r>
    <r>
      <rPr>
        <sz val="11"/>
        <color theme="1"/>
        <rFont val="Bookman Old Style"/>
        <charset val="134"/>
      </rPr>
      <t xml:space="preserve"> atas provisi yang diakui sebagai </t>
    </r>
    <r>
      <rPr>
        <i/>
        <sz val="11"/>
        <color theme="1"/>
        <rFont val="Bookman Old Style"/>
        <charset val="134"/>
      </rPr>
      <t>Tier</t>
    </r>
    <r>
      <rPr>
        <sz val="11"/>
        <color theme="1"/>
        <rFont val="Bookman Old Style"/>
        <charset val="134"/>
      </rPr>
      <t xml:space="preserve"> 2 berdasarkan pendekatan IRB</t>
    </r>
  </si>
  <si>
    <t xml:space="preserve">Capital instruments subject to phase-out arrangements (only applicable between 1 Jan 2018 and 1 Jan 2022) </t>
  </si>
  <si>
    <r>
      <rPr>
        <b/>
        <sz val="11"/>
        <color theme="1"/>
        <rFont val="Bookman Old Style"/>
        <charset val="134"/>
      </rPr>
      <t xml:space="preserve">Instrumen Modal yang termasuk </t>
    </r>
    <r>
      <rPr>
        <b/>
        <i/>
        <sz val="11"/>
        <color theme="1"/>
        <rFont val="Bookman Old Style"/>
        <charset val="134"/>
      </rPr>
      <t>phase out</t>
    </r>
    <r>
      <rPr>
        <b/>
        <sz val="11"/>
        <color theme="1"/>
        <rFont val="Bookman Old Style"/>
        <charset val="134"/>
      </rPr>
      <t xml:space="preserve"> (hanya berlaku antara 1 Jan 2018 s.d. 1 Jan 2022)</t>
    </r>
    <r>
      <rPr>
        <b/>
        <i/>
        <sz val="11"/>
        <color theme="1"/>
        <rFont val="Bookman Old Style"/>
        <charset val="134"/>
      </rPr>
      <t xml:space="preserve"> </t>
    </r>
  </si>
  <si>
    <t xml:space="preserve">Current cap on CET1 instruments subject to phase out arrangements </t>
  </si>
  <si>
    <r>
      <rPr>
        <i/>
        <sz val="11"/>
        <color theme="1"/>
        <rFont val="Bookman Old Style"/>
        <charset val="134"/>
      </rPr>
      <t>Cap</t>
    </r>
    <r>
      <rPr>
        <sz val="11"/>
        <color theme="1"/>
        <rFont val="Bookman Old Style"/>
        <charset val="134"/>
      </rPr>
      <t xml:space="preserve"> pada CET 1 yang temasuk </t>
    </r>
    <r>
      <rPr>
        <i/>
        <sz val="11"/>
        <color theme="1"/>
        <rFont val="Bookman Old Style"/>
        <charset val="134"/>
      </rPr>
      <t>phase out</t>
    </r>
    <r>
      <rPr>
        <sz val="11"/>
        <color theme="1"/>
        <rFont val="Bookman Old Style"/>
        <charset val="134"/>
      </rPr>
      <t xml:space="preserve"> </t>
    </r>
  </si>
  <si>
    <t xml:space="preserve">Amount excluded from CET1 due to cap (excess over cap after redemptions and maturities) </t>
  </si>
  <si>
    <r>
      <rPr>
        <sz val="11"/>
        <color theme="1"/>
        <rFont val="Bookman Old Style"/>
        <charset val="134"/>
      </rPr>
      <t xml:space="preserve">Jumlah yang dikecualikan dari CET 1 karena adanya </t>
    </r>
    <r>
      <rPr>
        <i/>
        <sz val="11"/>
        <color theme="1"/>
        <rFont val="Bookman Old Style"/>
        <charset val="134"/>
      </rPr>
      <t>cap</t>
    </r>
    <r>
      <rPr>
        <sz val="11"/>
        <color theme="1"/>
        <rFont val="Bookman Old Style"/>
        <charset val="134"/>
      </rPr>
      <t xml:space="preserve"> (kelebihan di atas </t>
    </r>
    <r>
      <rPr>
        <i/>
        <sz val="11"/>
        <color theme="1"/>
        <rFont val="Bookman Old Style"/>
        <charset val="134"/>
      </rPr>
      <t>cap</t>
    </r>
    <r>
      <rPr>
        <sz val="11"/>
        <color theme="1"/>
        <rFont val="Bookman Old Style"/>
        <charset val="134"/>
      </rPr>
      <t xml:space="preserve"> setelah </t>
    </r>
    <r>
      <rPr>
        <i/>
        <sz val="11"/>
        <color theme="1"/>
        <rFont val="Bookman Old Style"/>
        <charset val="134"/>
      </rPr>
      <t>redemptions</t>
    </r>
    <r>
      <rPr>
        <sz val="11"/>
        <color theme="1"/>
        <rFont val="Bookman Old Style"/>
        <charset val="134"/>
      </rPr>
      <t xml:space="preserve"> dan </t>
    </r>
    <r>
      <rPr>
        <i/>
        <sz val="11"/>
        <color theme="1"/>
        <rFont val="Bookman Old Style"/>
        <charset val="134"/>
      </rPr>
      <t>maturities</t>
    </r>
    <r>
      <rPr>
        <sz val="11"/>
        <color theme="1"/>
        <rFont val="Bookman Old Style"/>
        <charset val="134"/>
      </rPr>
      <t xml:space="preserve">) </t>
    </r>
  </si>
  <si>
    <t xml:space="preserve">Current cap on AT1 instruments subject to phase out arrangements </t>
  </si>
  <si>
    <r>
      <rPr>
        <i/>
        <sz val="11"/>
        <color theme="1"/>
        <rFont val="Bookman Old Style"/>
        <charset val="134"/>
      </rPr>
      <t xml:space="preserve">Cap </t>
    </r>
    <r>
      <rPr>
        <sz val="11"/>
        <color theme="1"/>
        <rFont val="Bookman Old Style"/>
        <charset val="134"/>
      </rPr>
      <t xml:space="preserve">pada AT 1 yang temasuk </t>
    </r>
    <r>
      <rPr>
        <i/>
        <sz val="11"/>
        <color theme="1"/>
        <rFont val="Bookman Old Style"/>
        <charset val="134"/>
      </rPr>
      <t>phase out</t>
    </r>
  </si>
  <si>
    <t xml:space="preserve">Amount excluded from AT1 due to cap (excess over cap after redemptions and maturities) </t>
  </si>
  <si>
    <r>
      <rPr>
        <sz val="11"/>
        <color theme="1"/>
        <rFont val="Bookman Old Style"/>
        <charset val="134"/>
      </rPr>
      <t xml:space="preserve">Jumlah yang dikecualikan dari AT 1 karena adanya </t>
    </r>
    <r>
      <rPr>
        <i/>
        <sz val="11"/>
        <color theme="1"/>
        <rFont val="Bookman Old Style"/>
        <charset val="134"/>
      </rPr>
      <t xml:space="preserve">cap </t>
    </r>
    <r>
      <rPr>
        <sz val="11"/>
        <color theme="1"/>
        <rFont val="Bookman Old Style"/>
        <charset val="134"/>
      </rPr>
      <t xml:space="preserve">(kelebihan di atas </t>
    </r>
    <r>
      <rPr>
        <i/>
        <sz val="11"/>
        <color theme="1"/>
        <rFont val="Bookman Old Style"/>
        <charset val="134"/>
      </rPr>
      <t>cap</t>
    </r>
    <r>
      <rPr>
        <sz val="11"/>
        <color theme="1"/>
        <rFont val="Bookman Old Style"/>
        <charset val="134"/>
      </rPr>
      <t xml:space="preserve"> setelah </t>
    </r>
    <r>
      <rPr>
        <i/>
        <sz val="11"/>
        <color theme="1"/>
        <rFont val="Bookman Old Style"/>
        <charset val="134"/>
      </rPr>
      <t xml:space="preserve">redemptions </t>
    </r>
    <r>
      <rPr>
        <sz val="11"/>
        <color theme="1"/>
        <rFont val="Bookman Old Style"/>
        <charset val="134"/>
      </rPr>
      <t xml:space="preserve">dan </t>
    </r>
    <r>
      <rPr>
        <i/>
        <sz val="11"/>
        <color theme="1"/>
        <rFont val="Bookman Old Style"/>
        <charset val="134"/>
      </rPr>
      <t>maturities</t>
    </r>
    <r>
      <rPr>
        <sz val="11"/>
        <color theme="1"/>
        <rFont val="Bookman Old Style"/>
        <charset val="134"/>
      </rPr>
      <t>)</t>
    </r>
  </si>
  <si>
    <t>Current cap on T2 instruments subject to phase out arrangements</t>
  </si>
  <si>
    <r>
      <rPr>
        <i/>
        <sz val="11"/>
        <color theme="1"/>
        <rFont val="Bookman Old Style"/>
        <charset val="134"/>
      </rPr>
      <t xml:space="preserve">Cap </t>
    </r>
    <r>
      <rPr>
        <sz val="11"/>
        <color theme="1"/>
        <rFont val="Bookman Old Style"/>
        <charset val="134"/>
      </rPr>
      <t xml:space="preserve">pada </t>
    </r>
    <r>
      <rPr>
        <i/>
        <sz val="11"/>
        <color theme="1"/>
        <rFont val="Bookman Old Style"/>
        <charset val="134"/>
      </rPr>
      <t>Tier</t>
    </r>
    <r>
      <rPr>
        <sz val="11"/>
        <color theme="1"/>
        <rFont val="Bookman Old Style"/>
        <charset val="134"/>
      </rPr>
      <t xml:space="preserve"> 2 yang temasuk </t>
    </r>
    <r>
      <rPr>
        <i/>
        <sz val="11"/>
        <color theme="1"/>
        <rFont val="Bookman Old Style"/>
        <charset val="134"/>
      </rPr>
      <t>phase out</t>
    </r>
    <r>
      <rPr>
        <sz val="11"/>
        <color theme="1"/>
        <rFont val="Bookman Old Style"/>
        <charset val="134"/>
      </rPr>
      <t xml:space="preserve"> </t>
    </r>
  </si>
  <si>
    <t xml:space="preserve">Amount excluded from T2 due to cap (excess over cap after redemptions and maturities) </t>
  </si>
  <si>
    <r>
      <rPr>
        <sz val="11"/>
        <color theme="1"/>
        <rFont val="Bookman Old Style"/>
        <charset val="134"/>
      </rPr>
      <t xml:space="preserve">Jumlah yang dikecualikan dari </t>
    </r>
    <r>
      <rPr>
        <i/>
        <sz val="11"/>
        <color theme="1"/>
        <rFont val="Bookman Old Style"/>
        <charset val="134"/>
      </rPr>
      <t xml:space="preserve">Tier </t>
    </r>
    <r>
      <rPr>
        <sz val="11"/>
        <color theme="1"/>
        <rFont val="Bookman Old Style"/>
        <charset val="134"/>
      </rPr>
      <t xml:space="preserve">2 karena adanya </t>
    </r>
    <r>
      <rPr>
        <i/>
        <sz val="11"/>
        <color theme="1"/>
        <rFont val="Bookman Old Style"/>
        <charset val="134"/>
      </rPr>
      <t>cap</t>
    </r>
    <r>
      <rPr>
        <sz val="11"/>
        <color theme="1"/>
        <rFont val="Bookman Old Style"/>
        <charset val="134"/>
      </rPr>
      <t xml:space="preserve"> (kelebihan di atas </t>
    </r>
    <r>
      <rPr>
        <i/>
        <sz val="11"/>
        <color theme="1"/>
        <rFont val="Bookman Old Style"/>
        <charset val="134"/>
      </rPr>
      <t>cap</t>
    </r>
    <r>
      <rPr>
        <sz val="11"/>
        <color theme="1"/>
        <rFont val="Bookman Old Style"/>
        <charset val="134"/>
      </rPr>
      <t xml:space="preserve"> setelah </t>
    </r>
    <r>
      <rPr>
        <i/>
        <sz val="11"/>
        <color theme="1"/>
        <rFont val="Bookman Old Style"/>
        <charset val="134"/>
      </rPr>
      <t>redemptions</t>
    </r>
    <r>
      <rPr>
        <sz val="11"/>
        <color theme="1"/>
        <rFont val="Bookman Old Style"/>
        <charset val="134"/>
      </rPr>
      <t xml:space="preserve"> dan </t>
    </r>
    <r>
      <rPr>
        <i/>
        <sz val="11"/>
        <color theme="1"/>
        <rFont val="Bookman Old Style"/>
        <charset val="134"/>
      </rPr>
      <t>maturities</t>
    </r>
    <r>
      <rPr>
        <sz val="11"/>
        <color theme="1"/>
        <rFont val="Bookman Old Style"/>
        <charset val="134"/>
      </rPr>
      <t xml:space="preserve">) </t>
    </r>
  </si>
  <si>
    <t>Pada saat likuidasi pemegang saham hanya akan memperoleh pengembalian investasinya jika seluruh kreditur perseroan telah memperoleh pembayaran dan masih terdapat sisa harta perseroan</t>
  </si>
  <si>
    <t>Jenis permodalan Bank saat ini didominasi oleh Saham Biasa</t>
  </si>
  <si>
    <t>Laporan Rekonsiliasi Permodalan (CC2)</t>
  </si>
  <si>
    <t>Dalam Jutaan Rupiah</t>
  </si>
  <si>
    <t>No</t>
  </si>
  <si>
    <t>Pos-pos</t>
  </si>
  <si>
    <t>Neraca Publikasi</t>
  </si>
  <si>
    <t>Neraca Konsolidasi dengan cakupan konsolidasi berdasarkan ketentuan kehati-hatian</t>
  </si>
  <si>
    <t>No Ref</t>
  </si>
  <si>
    <t>ASET</t>
  </si>
  <si>
    <t> Kas </t>
  </si>
  <si>
    <t> Penempatan pada Bank Indonesia </t>
  </si>
  <si>
    <t> Penempatan pada bank lain </t>
  </si>
  <si>
    <t> Tagihan spot dan derivatif / forward</t>
  </si>
  <si>
    <t> Surat berharga yang dimiliki</t>
  </si>
  <si>
    <t> Surat berharga yang dijual dengan janji dibeli kembali  (repo) </t>
  </si>
  <si>
    <t> Tagihan atas surat berharga yang dibeli dengan janji  dijual kembali (reverse repo) </t>
  </si>
  <si>
    <t> Tagihan akseptasi </t>
  </si>
  <si>
    <t> Kredit yang diberikan</t>
  </si>
  <si>
    <t> Pembiayaan syariah </t>
  </si>
  <si>
    <t> Penyertaan modal</t>
  </si>
  <si>
    <t>Aset keuangan Lainnya</t>
  </si>
  <si>
    <t> Cadangan kerugian penurunan nilai aset keuangan -/- </t>
  </si>
  <si>
    <t>   a. Surat berharga yang dimiliki</t>
  </si>
  <si>
    <t>   b. Kredit yang diberikan dan pembiayaan syariah</t>
  </si>
  <si>
    <t>   c. Lainnya </t>
  </si>
  <si>
    <t> Aset tidak berwujud </t>
  </si>
  <si>
    <t>Akumulasi amortisasi aset tidak berwujud -/- </t>
  </si>
  <si>
    <t> Aset tetap dan inventaris </t>
  </si>
  <si>
    <t>Akumulasi penyusutan aset tetap dan inventaris -/- </t>
  </si>
  <si>
    <t> Aset non produktif </t>
  </si>
  <si>
    <t>    a. Properti terbengkalai </t>
  </si>
  <si>
    <t>    b. Agunan yang diambil alih  </t>
  </si>
  <si>
    <t>    c. Rekening tunda </t>
  </si>
  <si>
    <t>    d. Aset antarkantor </t>
  </si>
  <si>
    <t> Aset Lainnya </t>
  </si>
  <si>
    <t>TOTAL ASET</t>
  </si>
  <si>
    <t>LIABILITAS DAN EKUITAS</t>
  </si>
  <si>
    <t> Giro </t>
  </si>
  <si>
    <t> Tabungan </t>
  </si>
  <si>
    <t> Deposito</t>
  </si>
  <si>
    <t> Uang Elektronik</t>
  </si>
  <si>
    <t> Liabilitas kepada Bank Indonesia </t>
  </si>
  <si>
    <t> Liabilitas kepada bank lain </t>
  </si>
  <si>
    <t> Liabilitas spot dan derivatif / forward</t>
  </si>
  <si>
    <t> Liabilitas atas surat berharga yang dijual dengan janji  dibeli kembali (repo) </t>
  </si>
  <si>
    <t> Liabilitas akseptasi </t>
  </si>
  <si>
    <t> Surat berharga yang diterbitkan </t>
  </si>
  <si>
    <t> Pinjaman / pembiayaan yang diterima </t>
  </si>
  <si>
    <t> Setoran jaminan </t>
  </si>
  <si>
    <t> Liabilitas antarkantor </t>
  </si>
  <si>
    <t> Liabilitas lainnya </t>
  </si>
  <si>
    <t> Kepentingan minoritas (minority interest)</t>
  </si>
  <si>
    <t> Modal disetor </t>
  </si>
  <si>
    <t>   a. Modal dasar  </t>
  </si>
  <si>
    <t>   b. Modal yang belum disetor -/- </t>
  </si>
  <si>
    <t>   c. Saham yang dibeli kembali (treasury stock) -/- </t>
  </si>
  <si>
    <t> Tambahan modal disetor </t>
  </si>
  <si>
    <t>   a. Agio </t>
  </si>
  <si>
    <t>   b. Disagio -/- </t>
  </si>
  <si>
    <t>   c. Dana setoran modal </t>
  </si>
  <si>
    <t>   d. Lainnya </t>
  </si>
  <si>
    <t> Penghasilan komprehensif lain </t>
  </si>
  <si>
    <t>   a. Keuntungan</t>
  </si>
  <si>
    <t>   b. Kerugian</t>
  </si>
  <si>
    <t> Cadangan </t>
  </si>
  <si>
    <t> a. Cadangan umum </t>
  </si>
  <si>
    <t> b. Cadangan tujuan </t>
  </si>
  <si>
    <t> Laba/rugi </t>
  </si>
  <si>
    <t> a. Tahun-tahun lalu </t>
  </si>
  <si>
    <t> b. Tahun berjalan </t>
  </si>
  <si>
    <t xml:space="preserve">  c. Dividen yang dibayarkan -/-</t>
  </si>
  <si>
    <t>TOTAL LIABILITAS DAN EKUITAS</t>
  </si>
  <si>
    <r>
      <rPr>
        <b/>
        <sz val="12"/>
        <color theme="1"/>
        <rFont val="Bookman Old Style"/>
        <charset val="134"/>
      </rPr>
      <t>Laporan Fitur Utama Instrumen Permodalan dan Instrumen TLAC-</t>
    </r>
    <r>
      <rPr>
        <b/>
        <i/>
        <sz val="12"/>
        <color theme="1"/>
        <rFont val="Bookman Old Style"/>
        <charset val="134"/>
      </rPr>
      <t xml:space="preserve">Eligible </t>
    </r>
    <r>
      <rPr>
        <b/>
        <sz val="12"/>
        <color theme="1"/>
        <rFont val="Bookman Old Style"/>
        <charset val="134"/>
      </rPr>
      <t>(CCA)</t>
    </r>
  </si>
  <si>
    <t>English</t>
  </si>
  <si>
    <t>Indonesia</t>
  </si>
  <si>
    <t>Informasi
Kuantitatif/Kualitatif</t>
  </si>
  <si>
    <t>Pedoman Pengisian</t>
  </si>
  <si>
    <t>Issuer</t>
  </si>
  <si>
    <t>Penerbit</t>
  </si>
  <si>
    <t>Diisi dengan penerbit dari instrumen.</t>
  </si>
  <si>
    <t>Unique identifier (eg CUSIP, ISIN or Bloomberg identifier for private placement)</t>
  </si>
  <si>
    <t>Nomor identifikasi</t>
  </si>
  <si>
    <t>Diisi dengan nomor unik identifikasi atas penerbitan instrumen tersebut (misalnya no. yang tercatat di bursa,ISIN, dll)</t>
  </si>
  <si>
    <t>Governing law(s) of the instrument</t>
  </si>
  <si>
    <t>Hukum yang digunakan</t>
  </si>
  <si>
    <t>Diisi dengan hukum yang digunakan, misalnya: hukum Indonesia</t>
  </si>
  <si>
    <t>Means by which enforceability requirement of Section 13 of the TLAC Term Sheet is achieved (for other TLAC-eligible instruments governed by foreign law)</t>
  </si>
  <si>
    <t>Sarana yang memungkinkan kewajiban pelaksanaan pada
Bagian 13 dari Lembar Istilah TLAC tercapai (untuk instrumen TLAC sah lainnya yang diatur oleh hukum asing)</t>
  </si>
  <si>
    <t xml:space="preserve">Ketentuan OJK tidak mengadopsi TLAC. </t>
  </si>
  <si>
    <t>Perlakuan Instrumen berdasarkan ketentuan KPMM</t>
  </si>
  <si>
    <t>Transitional Basel III rules</t>
  </si>
  <si>
    <t>Pada saat masa transisi</t>
  </si>
  <si>
    <t>Ketentuan OJK mengenai KPMM tidak mengadopsi masa transisi</t>
  </si>
  <si>
    <t>Post-transitional Basel III rules</t>
  </si>
  <si>
    <t>setelah masa transisi</t>
  </si>
  <si>
    <t>Diisi dengan pilihan: CET 1, AT 1,  Tier 2,  atau Tidak Eligible</t>
  </si>
  <si>
    <t>Eligible at solo/group/group and solo</t>
  </si>
  <si>
    <r>
      <rPr>
        <sz val="11"/>
        <color theme="1"/>
        <rFont val="Bookman Old Style"/>
        <charset val="134"/>
      </rPr>
      <t xml:space="preserve">Apakah instrumen </t>
    </r>
    <r>
      <rPr>
        <i/>
        <sz val="11"/>
        <color theme="1"/>
        <rFont val="Bookman Old Style"/>
        <charset val="134"/>
      </rPr>
      <t>eligible</t>
    </r>
    <r>
      <rPr>
        <sz val="11"/>
        <color theme="1"/>
        <rFont val="Bookman Old Style"/>
        <charset val="134"/>
      </rPr>
      <t xml:space="preserve"> untuk Individu/Konsolidasi atau Konsolidasi dan Individu</t>
    </r>
  </si>
  <si>
    <t>Diisi dengan pilihan: Individu; Konsolidasi; atau Konsolidasi dan Individu</t>
  </si>
  <si>
    <t>Instrument type (types to be specified by each jurisdiction)</t>
  </si>
  <si>
    <t>Jenis Instrumen</t>
  </si>
  <si>
    <t xml:space="preserve">Diisi dengan jenis instrumen dengan pilihan:
Saham Biasa,  Saham Preferen, Surat berharga subordinasi, Pinjaman Subordinasi, Surat berharga, atau pinjaman lainnya 
</t>
  </si>
  <si>
    <t>Amount recognised in regulatory capital (currency in millions, as of most recent reporting date)</t>
  </si>
  <si>
    <t>Jumlah yang diakui dalam perhitungan KPMM</t>
  </si>
  <si>
    <t>Diisi dalam Jutaan Rupiah</t>
  </si>
  <si>
    <t>Par value of instrument</t>
  </si>
  <si>
    <t>Nilai par dari instrumen</t>
  </si>
  <si>
    <t>Accounting classification</t>
  </si>
  <si>
    <t>Klasifikasi sesuai standar akuntansi keuangan</t>
  </si>
  <si>
    <t xml:space="preserve">Diisi dengan pilihan: 
Ekuitas; Liabilitas –Biaya perolehan amortisasi; Liabilitas – Opsi Nilai Wajar; Non-Pengendali 
</t>
  </si>
  <si>
    <t>Original date of issuance</t>
  </si>
  <si>
    <t>Tanggal penerbitan</t>
  </si>
  <si>
    <t xml:space="preserve">Diisi:
dd/mm/yyyy 
</t>
  </si>
  <si>
    <t>Perpetual or dated</t>
  </si>
  <si>
    <r>
      <rPr>
        <sz val="11"/>
        <rFont val="Bookman Old Style"/>
        <charset val="134"/>
      </rPr>
      <t>Tidak ada jatuh tempo (</t>
    </r>
    <r>
      <rPr>
        <i/>
        <sz val="11"/>
        <rFont val="Bookman Old Style"/>
        <charset val="134"/>
      </rPr>
      <t>perpetual</t>
    </r>
    <r>
      <rPr>
        <sz val="11"/>
        <rFont val="Bookman Old Style"/>
        <charset val="134"/>
      </rPr>
      <t>) atau dengan jatuh tempo</t>
    </r>
  </si>
  <si>
    <t xml:space="preserve">Diisi dengan pilihan:
Perpetual atau Dengan Jatuh Tempo
</t>
  </si>
  <si>
    <t>Original maturity date</t>
  </si>
  <si>
    <t>Tanggal jatuh tempo</t>
  </si>
  <si>
    <t xml:space="preserve">Untuk instrumen dengan jatuh tempo, diisi tanggal jatuh tempo: dd/mm/yyyy.
Untuk instrumen perpetual diisi: 
Tidak ada tanggal jatuh tempo
</t>
  </si>
  <si>
    <t>Issuer call subject to prior supervisory approval</t>
  </si>
  <si>
    <r>
      <rPr>
        <sz val="11"/>
        <rFont val="Bookman Old Style"/>
        <charset val="134"/>
      </rPr>
      <t xml:space="preserve">Eksekusi </t>
    </r>
    <r>
      <rPr>
        <i/>
        <sz val="11"/>
        <rFont val="Bookman Old Style"/>
        <charset val="134"/>
      </rPr>
      <t xml:space="preserve">call option </t>
    </r>
    <r>
      <rPr>
        <sz val="11"/>
        <rFont val="Bookman Old Style"/>
        <charset val="134"/>
      </rPr>
      <t>atas persetujuan Otoritas Jasa Keuangan</t>
    </r>
  </si>
  <si>
    <t>Diisi dengan pilihan: Ya; Tidak</t>
  </si>
  <si>
    <t>Optional call date, contingent call dates and redemption amount</t>
  </si>
  <si>
    <r>
      <rPr>
        <sz val="11"/>
        <rFont val="Bookman Old Style"/>
        <charset val="134"/>
      </rPr>
      <t xml:space="preserve">Tanggal </t>
    </r>
    <r>
      <rPr>
        <i/>
        <sz val="11"/>
        <rFont val="Bookman Old Style"/>
        <charset val="134"/>
      </rPr>
      <t>call option</t>
    </r>
    <r>
      <rPr>
        <sz val="11"/>
        <rFont val="Bookman Old Style"/>
        <charset val="134"/>
      </rPr>
      <t>, jumlah penarikan dan persyaratan call option lainnya (bila ada)</t>
    </r>
  </si>
  <si>
    <t xml:space="preserve">Diisi dengan tanggal call option (dd/mm/yyyy), persyaratan Call Option lainnya dan jumlah penarikan (dalam jutaan rupiah) </t>
  </si>
  <si>
    <t>Subsequent call dates, if applicable</t>
  </si>
  <si>
    <t>Subsequent call option</t>
  </si>
  <si>
    <t>Diisi bila ada fitur jumlah subsequent call option (berapa kali Call Option dapat dilakukan).</t>
  </si>
  <si>
    <t>Coupons / dividends</t>
  </si>
  <si>
    <t>Kupon / dividen</t>
  </si>
  <si>
    <t>Fixed or floating dividend/coupon</t>
  </si>
  <si>
    <r>
      <rPr>
        <sz val="11"/>
        <rFont val="Bookman Old Style"/>
        <charset val="134"/>
      </rPr>
      <t xml:space="preserve">Dividen/ kupon dengan bunga tetap atau </t>
    </r>
    <r>
      <rPr>
        <i/>
        <sz val="11"/>
        <rFont val="Bookman Old Style"/>
        <charset val="134"/>
      </rPr>
      <t>floating</t>
    </r>
  </si>
  <si>
    <t xml:space="preserve">Diisi dengan pilihan: 
- Fixed: bila kupon atau dividen adalah fixed selama jangka waktu instrumen; 
- Floating: bila kupon atau dividen adalah floating selama jangka waktu instrumen; 
- Fixed to floating: bila kupon/dividen saat ini adalah fixed, namun bisa berubah menjadi floating di masa mendatang; atau
- Floating to fixed: bila kupon/dividen saat ini adalah floating, namun bisa berubah menjadi fixed di masa mendatang
</t>
  </si>
  <si>
    <t>Coupon rate and any related index</t>
  </si>
  <si>
    <r>
      <rPr>
        <sz val="11"/>
        <rFont val="Bookman Old Style"/>
        <charset val="134"/>
      </rPr>
      <t>Tingkat dari</t>
    </r>
    <r>
      <rPr>
        <i/>
        <sz val="11"/>
        <rFont val="Bookman Old Style"/>
        <charset val="134"/>
      </rPr>
      <t xml:space="preserve"> coupon rate </t>
    </r>
    <r>
      <rPr>
        <sz val="11"/>
        <rFont val="Bookman Old Style"/>
        <charset val="134"/>
      </rPr>
      <t>atau index lain yang menjadi acuan</t>
    </r>
  </si>
  <si>
    <t>Diisi dengan tingkat dari kupon atau index yang menjadi acuan dari tingkat kupon atau dividen.</t>
  </si>
  <si>
    <t>Existence of a dividend stopper</t>
  </si>
  <si>
    <r>
      <rPr>
        <sz val="11"/>
        <rFont val="Bookman Old Style"/>
        <charset val="134"/>
      </rPr>
      <t xml:space="preserve">Ada atau tidaknya </t>
    </r>
    <r>
      <rPr>
        <i/>
        <sz val="11"/>
        <rFont val="Bookman Old Style"/>
        <charset val="134"/>
      </rPr>
      <t>dividend stopper</t>
    </r>
  </si>
  <si>
    <t>Diisi dengan pilihan: Ya atau Tidak</t>
  </si>
  <si>
    <t>Fully discretionary, partially discretionary or mandatory</t>
  </si>
  <si>
    <r>
      <rPr>
        <i/>
        <sz val="11"/>
        <rFont val="Bookman Old Style"/>
        <charset val="134"/>
      </rPr>
      <t>Fully discretionary; partial</t>
    </r>
    <r>
      <rPr>
        <sz val="11"/>
        <rFont val="Bookman Old Style"/>
        <charset val="134"/>
      </rPr>
      <t xml:space="preserve"> atau </t>
    </r>
    <r>
      <rPr>
        <i/>
        <sz val="11"/>
        <rFont val="Bookman Old Style"/>
        <charset val="134"/>
      </rPr>
      <t>mandatory</t>
    </r>
  </si>
  <si>
    <t xml:space="preserve">Apakah Bank memiliki hak penuh atau partial untuk membatalkan kupon atau dividen, atau tidak dapat membatalkan kupon/dividen.
Diisi dengan pilihan: Fully discretionary, Partially Discretionary, atau  Mandatory
</t>
  </si>
  <si>
    <t>Existence of step-up or other incentive to redeem</t>
  </si>
  <si>
    <t>Apakah terdapat fitur step up atau insentif lain</t>
  </si>
  <si>
    <t>Non-cumulative or cumulative</t>
  </si>
  <si>
    <t>Non-kumulatif atau kumulatif</t>
  </si>
  <si>
    <t>Diisi dengan pilihan: Non-kumulatif atau kumulatif</t>
  </si>
  <si>
    <t>Convertible or non-convertible</t>
  </si>
  <si>
    <t>Dapat dikonversi atau tidak dapat dikonversi</t>
  </si>
  <si>
    <t>Diisi dengan pilihan: dapat dikonversi atau tidak dapat dikonversi</t>
  </si>
  <si>
    <t>If convertible, conversion trigger(s)</t>
  </si>
  <si>
    <t>Jika dapat dikonversi, sebutkan trigger point-nya</t>
  </si>
  <si>
    <r>
      <rPr>
        <sz val="11"/>
        <rFont val="Bookman Old Style"/>
        <charset val="134"/>
      </rPr>
      <t>Diisi dengan kondisi (</t>
    </r>
    <r>
      <rPr>
        <i/>
        <sz val="11"/>
        <rFont val="Bookman Old Style"/>
        <charset val="134"/>
      </rPr>
      <t>trigger point</t>
    </r>
    <r>
      <rPr>
        <sz val="11"/>
        <rFont val="Bookman Old Style"/>
        <charset val="134"/>
      </rPr>
      <t>) kapan instrumen dikonversi, termasuk point of non-viability.</t>
    </r>
  </si>
  <si>
    <t>If convertible, fully or partially</t>
  </si>
  <si>
    <t>Jika dapat dikonversi, apakah seluruh atau sebagian</t>
  </si>
  <si>
    <t>Diisi dengan penjelasan untuk setiap trigger point apakah instrumen akan: (i) pasti dikonversi secara penuh; (ii) kemungkinan dikonversi secara penuh atau sebagian; atau (iii) pasti dikonversi sebagian.</t>
  </si>
  <si>
    <t>If convertible, conversion rate</t>
  </si>
  <si>
    <t>Jika dapat dikonversi, bagaimana rate konversinya</t>
  </si>
  <si>
    <t>Diisi dengan penjelasan rate konversi atas instrumen.</t>
  </si>
  <si>
    <t>If convertible, mandatory or optional conversion</t>
  </si>
  <si>
    <t>Jika dapat dikonversi; apakah mandatory atau optional</t>
  </si>
  <si>
    <t>Diisi dengan pilihan: Mandatory, Optional, atau N/A</t>
  </si>
  <si>
    <t>If convertible, specify instrument type convertible into</t>
  </si>
  <si>
    <t>Jika dapat dikonversi, sebutkan jenis instrumen konversinya</t>
  </si>
  <si>
    <t>Diisi dengan pilihan: CET 1, AT 1, Tier  2, atau N/A</t>
  </si>
  <si>
    <t>If convertible, specify issuer of instrument it converts into</t>
  </si>
  <si>
    <t>Jika dapat dikonversi, sebutkan issuer of instrument it converts into</t>
  </si>
  <si>
    <t>Diisi dengan penjelasan issuer of instrument it converts into</t>
  </si>
  <si>
    <t>Writedown feature</t>
  </si>
  <si>
    <t>Fitur write-down</t>
  </si>
  <si>
    <t>If writedown, writedown trigger(s)</t>
  </si>
  <si>
    <t>Jika terjadi write-down, sebutkan trigger-nya</t>
  </si>
  <si>
    <t>Diisi dengan penjelasan kondisi atau trigger point fitur write-down, termasuk point of non-viability.</t>
  </si>
  <si>
    <t>If writedown, full or partial</t>
  </si>
  <si>
    <t>Jika terjadi write-down, apakah penuh atau sebagian</t>
  </si>
  <si>
    <t>Untuk setiap trigger point untuk fitur write down, jelaskan apakah instrumen akan di write down: (i) akan selalu di write down penuh; (ii) kemungkinan di write down sebagian; (iii) akan selalu di write down sebagian.</t>
  </si>
  <si>
    <t>If writedown, permanent or temporary</t>
  </si>
  <si>
    <t>Jika terjadi write down; permanen atau temporer</t>
  </si>
  <si>
    <t>Diisi dengan pilihan: Permanen atau Temporer</t>
  </si>
  <si>
    <t>If temporary write-own, description of writeup mechanism</t>
  </si>
  <si>
    <t>Jika terjadi write down temporer, jelaskan mekanisme write-up</t>
  </si>
  <si>
    <t>Diisi dengan penjelasan mekanisme write-up.</t>
  </si>
  <si>
    <t>34a</t>
  </si>
  <si>
    <t>Type of subordination</t>
  </si>
  <si>
    <t>Tipe subordinasi</t>
  </si>
  <si>
    <t>Diisi dengan tipe subordinasi</t>
  </si>
  <si>
    <t>Position in subordination hierarchy in liquidation (specify instrument type immediately senior to instrument in the insolvency creditor hierarchy of the legal entity concerned).</t>
  </si>
  <si>
    <t>Hierarki instrumen pada saat likuidasi</t>
  </si>
  <si>
    <t>Diisi dengan penjelasan hirarki instrumen pada saat likuidasi.</t>
  </si>
  <si>
    <t>Non-compliant transitioned features</t>
  </si>
  <si>
    <t>Apakah terdapat fitur yang non-compliant</t>
  </si>
  <si>
    <t>If yes, specify non-compliant features</t>
  </si>
  <si>
    <t>Jika Ya, jelaskan fitur yang non-compliant</t>
  </si>
  <si>
    <t>Diisi dengan penjelasan fitur yang non-compliant.</t>
  </si>
  <si>
    <t>Bank BPD Bali saat ini belum melakukan penerbitan surat berharga dalam rangka permodalan</t>
  </si>
  <si>
    <t>Pengungkapan Kualitas Kredit atas Aset (CCR3)</t>
  </si>
  <si>
    <t>PT Bank Pembangunan Daerah Bali</t>
  </si>
  <si>
    <t>1) Bank secara Individu</t>
  </si>
  <si>
    <t>Nilai Tercatat Bruto</t>
  </si>
  <si>
    <t>CKPN</t>
  </si>
  <si>
    <t>CKPN (Pendekatan IRB)</t>
  </si>
  <si>
    <t>Nilai Bersih</t>
  </si>
  <si>
    <t>Tagihan yang Telah Jatuh Tempo</t>
  </si>
  <si>
    <t>Tagihan yang Belum Jatuh Tempo</t>
  </si>
  <si>
    <t>Stage 2 dan Stage 3</t>
  </si>
  <si>
    <t>Stage 1</t>
  </si>
  <si>
    <t>Kredit</t>
  </si>
  <si>
    <t>Surat Berharga</t>
  </si>
  <si>
    <t>Transaksi Rekening Administratif</t>
  </si>
  <si>
    <t>Total</t>
  </si>
  <si>
    <t>2) Bank secara Konsolidasi dengan Entitas Anak</t>
  </si>
  <si>
    <t>3) Pengungkapan Tambahan</t>
  </si>
  <si>
    <t>Tagihan yang Tidak Dijamin dengan Teknik MRK</t>
  </si>
  <si>
    <t>Tagihan yang Dijamin dengan Teknik MRK</t>
  </si>
  <si>
    <t>Tagihan yang Dijamin dengan Agunan</t>
  </si>
  <si>
    <t>Tagihan yang Dijamin dengan Garansi, Penjaminan dan/atau Asuransi Kredit</t>
  </si>
  <si>
    <t>Tagihan yang Dijamin dengan Derivatif Kredit</t>
  </si>
  <si>
    <t>Kredit dan Surat Berharga yang Telah Jatuh Tempo</t>
  </si>
  <si>
    <t>Pengungkapan Mutasi Kredit dan Surat Berharga yang Telah Jatuh Tempo (CR2)</t>
  </si>
  <si>
    <t>30 Juni 2025</t>
  </si>
  <si>
    <t>a. Format Laporan</t>
  </si>
  <si>
    <t>1). Bank secara Individu</t>
  </si>
  <si>
    <t>(dalam jutaan rupiah)</t>
  </si>
  <si>
    <t>a</t>
  </si>
  <si>
    <t>Kredit dan Surat Berharga yang Telah Jatuh Tempo pada periode pelaporan terakhir</t>
  </si>
  <si>
    <t>Kredit dan Surat Berharga yang Telah Jatuh Tempo sejak periode pelaporan terakhir</t>
  </si>
  <si>
    <t>Kredit dan Surat Berharga yang kembali menjadi tagihan yang belum jatuh tempo</t>
  </si>
  <si>
    <t>Nilai hapus buku</t>
  </si>
  <si>
    <t>Perubahan lain</t>
  </si>
  <si>
    <t xml:space="preserve">Kredit dan Surat Berharga yang Telah Jatuh Tempo pada akhir periode pelaporan 
(1+2-3-4+5)
</t>
  </si>
  <si>
    <t>2). Bank secara Konsolidasi dengan Entitas Anak</t>
  </si>
  <si>
    <t>3). Pengungkapan Tambahan</t>
  </si>
  <si>
    <t>Tidak terdapat faktor yang menyebabkan adanya perubahan signifikan pada jumlah Tagihan yang Telah Jatuh Tempo</t>
  </si>
  <si>
    <t xml:space="preserve">dari periode pelaporan terakhir serta tidak terdapat pergerakan yang signifikan antara Tagihan yang Telah Jatuh Tempo </t>
  </si>
  <si>
    <t>dan belum jatuh tempo.</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</si>
</sst>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Rp&quot;* #,##0.00_-;\-&quot;Rp&quot;* #,##0.00_-;_-&quot;Rp&quot;* &quot;-&quot;??_-;_-@_-"/>
    <numFmt numFmtId="178" formatCode="_(* #,##0_);_(* \(#,##0\);_(* &quot;-&quot;_);_(@_)"/>
    <numFmt numFmtId="179" formatCode="_-&quot;Rp&quot;* #,##0_-;\-&quot;Rp&quot;* #,##0_-;_-&quot;Rp&quot;* &quot;-&quot;??_-;_-@_-"/>
    <numFmt numFmtId="180" formatCode="_ * #,##0_ ;_ * \-#,##0_ ;_ * &quot;-&quot;??_ ;_ @_ "/>
    <numFmt numFmtId="181" formatCode="_(* #,##0_);_(* \(#,##0\);_(* &quot;-&quot;??_);_(@_)"/>
    <numFmt numFmtId="182" formatCode="mmm\-yy"/>
    <numFmt numFmtId="183" formatCode="0.00_ "/>
    <numFmt numFmtId="184" formatCode="_(* #,##0.00_);_(* \(#,##0.00\);_(* &quot;-&quot;??.00_);_(@_)"/>
  </numFmts>
  <fonts count="54">
    <font>
      <sz val="11"/>
      <color theme="1"/>
      <name val="Calibri"/>
      <charset val="134"/>
      <scheme val="minor"/>
    </font>
    <font>
      <b/>
      <sz val="12"/>
      <color theme="1"/>
      <name val="Calibri"/>
      <charset val="134"/>
      <scheme val="minor"/>
    </font>
    <font>
      <b/>
      <sz val="11"/>
      <color theme="1"/>
      <name val="Calibri"/>
      <charset val="134"/>
      <scheme val="minor"/>
    </font>
    <font>
      <sz val="11"/>
      <color indexed="8"/>
      <name val="Calibri"/>
      <charset val="134"/>
      <scheme val="minor"/>
    </font>
    <font>
      <b/>
      <sz val="12"/>
      <color theme="1"/>
      <name val="Bookman Old Style"/>
      <charset val="134"/>
    </font>
    <font>
      <sz val="12"/>
      <name val="Bookman Old Style"/>
      <charset val="134"/>
    </font>
    <font>
      <b/>
      <sz val="11"/>
      <color indexed="8"/>
      <name val="Calibri"/>
      <charset val="134"/>
      <scheme val="minor"/>
    </font>
    <font>
      <b/>
      <sz val="10"/>
      <name val="Bookman Old Style"/>
      <charset val="134"/>
    </font>
    <font>
      <b/>
      <sz val="11"/>
      <name val="Bookman Old Style"/>
      <charset val="134"/>
    </font>
    <font>
      <sz val="11"/>
      <name val="Bookman Old Style"/>
      <charset val="134"/>
    </font>
    <font>
      <sz val="11"/>
      <color theme="1"/>
      <name val="Bookman Old Style"/>
      <charset val="134"/>
    </font>
    <font>
      <i/>
      <sz val="11"/>
      <name val="Bookman Old Style"/>
      <charset val="134"/>
    </font>
    <font>
      <strike/>
      <sz val="12"/>
      <color rgb="FFFF0000"/>
      <name val="Bookman Old Style"/>
      <charset val="134"/>
    </font>
    <font>
      <b/>
      <sz val="11"/>
      <color theme="1"/>
      <name val="Bookman Old Style"/>
      <charset val="134"/>
    </font>
    <font>
      <sz val="12"/>
      <color theme="1"/>
      <name val="Bookman Old Style"/>
      <charset val="134"/>
    </font>
    <font>
      <strike/>
      <sz val="12"/>
      <color theme="1"/>
      <name val="Bookman Old Style"/>
      <charset val="134"/>
    </font>
    <font>
      <b/>
      <i/>
      <sz val="11"/>
      <color theme="1"/>
      <name val="Bookman Old Style"/>
      <charset val="134"/>
    </font>
    <font>
      <i/>
      <sz val="11"/>
      <color theme="1"/>
      <name val="Bookman Old Style"/>
      <charset val="134"/>
    </font>
    <font>
      <sz val="13"/>
      <color theme="1"/>
      <name val="Times New Roman"/>
      <charset val="134"/>
    </font>
    <font>
      <sz val="13"/>
      <name val="Times New Roman"/>
      <charset val="134"/>
    </font>
    <font>
      <b/>
      <sz val="16"/>
      <color theme="1"/>
      <name val="Bookman Old Style"/>
      <charset val="134"/>
    </font>
    <font>
      <b/>
      <sz val="14"/>
      <name val="Bookman Old Style"/>
      <charset val="134"/>
    </font>
    <font>
      <b/>
      <i/>
      <sz val="12"/>
      <color theme="1"/>
      <name val="Bookman Old Style"/>
      <charset val="134"/>
    </font>
    <font>
      <b/>
      <sz val="12"/>
      <name val="Bookman Old Style"/>
      <charset val="134"/>
    </font>
    <font>
      <i/>
      <sz val="12"/>
      <color theme="1"/>
      <name val="Bookman Old Style"/>
      <charset val="134"/>
    </font>
    <font>
      <i/>
      <sz val="12"/>
      <name val="Bookman Old Style"/>
      <charset val="134"/>
    </font>
    <font>
      <b/>
      <i/>
      <sz val="12"/>
      <name val="Bookman Old Style"/>
      <charset val="134"/>
    </font>
    <font>
      <b/>
      <sz val="13"/>
      <color theme="1"/>
      <name val="Times New Roman"/>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sz val="10"/>
      <color rgb="FF000000"/>
      <name val="Arial"/>
      <charset val="134"/>
    </font>
    <font>
      <strike/>
      <sz val="11"/>
      <color theme="1"/>
      <name val="Bookman Old Style"/>
      <charset val="134"/>
    </font>
    <font>
      <b/>
      <i/>
      <sz val="16"/>
      <color theme="1"/>
      <name val="Bookman Old Style"/>
      <charset val="134"/>
    </font>
    <font>
      <strike/>
      <sz val="12"/>
      <name val="Bookman Old Style"/>
      <charset val="134"/>
    </font>
    <font>
      <b/>
      <sz val="9"/>
      <name val="Times New Roman"/>
      <charset val="134"/>
    </font>
    <font>
      <sz val="9"/>
      <name val="Times New Roman"/>
      <charset val="134"/>
    </font>
  </fonts>
  <fills count="41">
    <fill>
      <patternFill patternType="none"/>
    </fill>
    <fill>
      <patternFill patternType="gray125"/>
    </fill>
    <fill>
      <patternFill patternType="solid">
        <fgColor theme="4" tint="0.79985961485641"/>
        <bgColor indexed="64"/>
      </patternFill>
    </fill>
    <fill>
      <patternFill patternType="solid">
        <fgColor theme="1" tint="0.499984740745262"/>
        <bgColor indexed="64"/>
      </patternFill>
    </fill>
    <fill>
      <patternFill patternType="solid">
        <fgColor rgb="FFD9D9D9"/>
        <bgColor indexed="64"/>
      </patternFill>
    </fill>
    <fill>
      <patternFill patternType="solid">
        <fgColor rgb="FFA6A6A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FFFF"/>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6" fontId="0" fillId="0" borderId="0" applyFont="0" applyFill="0" applyBorder="0" applyAlignment="0" applyProtection="0"/>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10" borderId="21"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2" applyNumberFormat="0" applyFill="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5" fillId="0" borderId="0" applyNumberFormat="0" applyFill="0" applyBorder="0" applyAlignment="0" applyProtection="0">
      <alignment vertical="center"/>
    </xf>
    <xf numFmtId="0" fontId="36" fillId="11" borderId="24" applyNumberFormat="0" applyAlignment="0" applyProtection="0">
      <alignment vertical="center"/>
    </xf>
    <xf numFmtId="0" fontId="37" fillId="12" borderId="25" applyNumberFormat="0" applyAlignment="0" applyProtection="0">
      <alignment vertical="center"/>
    </xf>
    <xf numFmtId="0" fontId="38" fillId="12" borderId="24" applyNumberFormat="0" applyAlignment="0" applyProtection="0">
      <alignment vertical="center"/>
    </xf>
    <xf numFmtId="0" fontId="39" fillId="13" borderId="26" applyNumberFormat="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45" fillId="37"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5" fillId="40" borderId="0" applyNumberFormat="0" applyBorder="0" applyAlignment="0" applyProtection="0">
      <alignment vertical="center"/>
    </xf>
    <xf numFmtId="0" fontId="47" fillId="0" borderId="0"/>
    <xf numFmtId="0" fontId="48" fillId="0" borderId="0"/>
    <xf numFmtId="0" fontId="47" fillId="0" borderId="0"/>
    <xf numFmtId="176" fontId="0" fillId="0" borderId="0" applyFont="0" applyFill="0" applyBorder="0" applyAlignment="0" applyProtection="0"/>
    <xf numFmtId="0" fontId="0" fillId="0" borderId="0"/>
  </cellStyleXfs>
  <cellXfs count="232">
    <xf numFmtId="0" fontId="0" fillId="0" borderId="0" xfId="0"/>
    <xf numFmtId="180" fontId="0" fillId="0" borderId="0" xfId="1" applyNumberFormat="1" applyAlignment="1"/>
    <xf numFmtId="0" fontId="1" fillId="0" borderId="0" xfId="0" applyFont="1"/>
    <xf numFmtId="0" fontId="2" fillId="0" borderId="0" xfId="0" applyFont="1"/>
    <xf numFmtId="180" fontId="2" fillId="0" borderId="0" xfId="1" applyNumberFormat="1" applyFont="1" applyAlignment="1"/>
    <xf numFmtId="0" fontId="0" fillId="0" borderId="1" xfId="0" applyBorder="1"/>
    <xf numFmtId="180" fontId="0" fillId="0" borderId="1" xfId="1" applyNumberFormat="1" applyBorder="1" applyAlignment="1">
      <alignment horizontal="center"/>
    </xf>
    <xf numFmtId="180" fontId="0" fillId="0" borderId="1" xfId="1" applyNumberFormat="1" applyBorder="1" applyAlignment="1"/>
    <xf numFmtId="0" fontId="0" fillId="0" borderId="1" xfId="0" applyBorder="1" applyAlignment="1"/>
    <xf numFmtId="0" fontId="0" fillId="0" borderId="2" xfId="0" applyBorder="1"/>
    <xf numFmtId="0" fontId="0" fillId="0" borderId="3" xfId="0" applyBorder="1"/>
    <xf numFmtId="180" fontId="0" fillId="0" borderId="4" xfId="1" applyNumberFormat="1" applyBorder="1" applyAlignment="1"/>
    <xf numFmtId="0" fontId="0" fillId="0" borderId="5" xfId="0" applyBorder="1"/>
    <xf numFmtId="0" fontId="0" fillId="0" borderId="0" xfId="0" applyBorder="1"/>
    <xf numFmtId="180" fontId="0" fillId="0" borderId="6" xfId="1" applyNumberFormat="1" applyBorder="1" applyAlignment="1"/>
    <xf numFmtId="0" fontId="0" fillId="0" borderId="7" xfId="0" applyBorder="1"/>
    <xf numFmtId="0" fontId="0" fillId="0" borderId="8" xfId="0" applyBorder="1"/>
    <xf numFmtId="180" fontId="0" fillId="0" borderId="9" xfId="1" applyNumberFormat="1" applyBorder="1" applyAlignment="1"/>
    <xf numFmtId="0" fontId="3" fillId="0" borderId="0" xfId="0" applyFont="1" applyFill="1" applyAlignment="1"/>
    <xf numFmtId="0" fontId="4" fillId="0" borderId="0" xfId="0" applyFont="1" applyFill="1" applyAlignment="1">
      <alignment horizontal="center" vertical="top" wrapText="1"/>
    </xf>
    <xf numFmtId="0" fontId="5" fillId="0" borderId="0" xfId="49" applyFont="1" applyFill="1" applyAlignment="1">
      <alignment horizontal="center" vertical="center"/>
    </xf>
    <xf numFmtId="0" fontId="6" fillId="0" borderId="0" xfId="0" applyFont="1" applyFill="1" applyAlignment="1"/>
    <xf numFmtId="0" fontId="7" fillId="0" borderId="0" xfId="49" applyFont="1" applyFill="1" applyAlignment="1">
      <alignment horizontal="right"/>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80" fontId="0" fillId="0" borderId="1" xfId="1" applyNumberFormat="1" applyFont="1" applyBorder="1" applyAlignment="1">
      <alignment vertical="center"/>
    </xf>
    <xf numFmtId="180" fontId="0" fillId="3" borderId="1" xfId="1" applyNumberFormat="1" applyFont="1" applyFill="1" applyBorder="1" applyAlignment="1">
      <alignment vertical="center"/>
    </xf>
    <xf numFmtId="181" fontId="0" fillId="0" borderId="1" xfId="1" applyNumberFormat="1" applyFont="1" applyFill="1" applyBorder="1" applyAlignment="1">
      <alignment vertical="center"/>
    </xf>
    <xf numFmtId="181" fontId="0" fillId="0" borderId="1" xfId="0" applyNumberFormat="1"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181" fontId="2" fillId="0" borderId="1" xfId="1" applyNumberFormat="1" applyFont="1" applyFill="1" applyBorder="1" applyAlignment="1">
      <alignment vertical="center"/>
    </xf>
    <xf numFmtId="176" fontId="2" fillId="0" borderId="1" xfId="1" applyFont="1" applyFill="1" applyBorder="1" applyAlignment="1">
      <alignment vertical="center"/>
    </xf>
    <xf numFmtId="0" fontId="0" fillId="0" borderId="1" xfId="0" applyFont="1" applyFill="1" applyBorder="1" applyAlignment="1">
      <alignment vertical="center" wrapText="1"/>
    </xf>
    <xf numFmtId="180" fontId="0" fillId="0" borderId="1" xfId="0" applyNumberFormat="1" applyFont="1" applyFill="1" applyBorder="1" applyAlignment="1">
      <alignment vertical="center"/>
    </xf>
    <xf numFmtId="180" fontId="2" fillId="0" borderId="1" xfId="1" applyNumberFormat="1" applyFont="1" applyBorder="1" applyAlignment="1">
      <alignment vertical="center"/>
    </xf>
    <xf numFmtId="180" fontId="0" fillId="0" borderId="1" xfId="1" applyNumberFormat="1" applyFont="1" applyFill="1" applyBorder="1" applyAlignment="1">
      <alignment vertical="center"/>
    </xf>
    <xf numFmtId="0" fontId="3" fillId="0" borderId="10" xfId="0" applyFont="1" applyFill="1" applyBorder="1" applyAlignment="1">
      <alignment horizontal="left" vertical="top"/>
    </xf>
    <xf numFmtId="0" fontId="3" fillId="0" borderId="11" xfId="0" applyFont="1" applyFill="1" applyBorder="1" applyAlignment="1">
      <alignment horizontal="left" vertical="top"/>
    </xf>
    <xf numFmtId="0" fontId="3" fillId="0" borderId="12" xfId="0" applyFont="1" applyFill="1" applyBorder="1" applyAlignment="1">
      <alignment horizontal="left" vertical="top"/>
    </xf>
    <xf numFmtId="0" fontId="3" fillId="0" borderId="13" xfId="0" applyFont="1" applyFill="1" applyBorder="1" applyAlignment="1">
      <alignment horizontal="left" vertical="top"/>
    </xf>
    <xf numFmtId="0" fontId="3" fillId="0" borderId="14" xfId="0" applyFont="1" applyFill="1" applyBorder="1" applyAlignment="1">
      <alignment horizontal="left" vertical="top"/>
    </xf>
    <xf numFmtId="0" fontId="3" fillId="0" borderId="15" xfId="0" applyFont="1" applyFill="1" applyBorder="1" applyAlignment="1">
      <alignment horizontal="left" vertical="top"/>
    </xf>
    <xf numFmtId="0" fontId="3" fillId="0" borderId="0" xfId="0" applyFont="1" applyFill="1" applyAlignment="1">
      <alignment horizontal="left" vertical="top"/>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176" fontId="0" fillId="0" borderId="1" xfId="1" applyFont="1" applyFill="1" applyBorder="1" applyAlignment="1">
      <alignment vertical="center"/>
    </xf>
    <xf numFmtId="0" fontId="0" fillId="3" borderId="1" xfId="0" applyFont="1" applyFill="1" applyBorder="1" applyAlignment="1">
      <alignment vertical="center"/>
    </xf>
    <xf numFmtId="180" fontId="2" fillId="0" borderId="1" xfId="0" applyNumberFormat="1" applyFont="1" applyFill="1" applyBorder="1" applyAlignment="1">
      <alignment vertical="center"/>
    </xf>
    <xf numFmtId="0" fontId="2" fillId="3" borderId="1" xfId="0" applyFont="1" applyFill="1" applyBorder="1" applyAlignment="1">
      <alignment vertical="center"/>
    </xf>
    <xf numFmtId="0" fontId="5" fillId="0" borderId="0" xfId="53" applyFont="1"/>
    <xf numFmtId="176" fontId="5" fillId="0" borderId="0" xfId="52" applyFont="1" applyAlignment="1">
      <alignment horizontal="center" vertical="center"/>
    </xf>
    <xf numFmtId="0" fontId="4" fillId="0" borderId="0" xfId="53" applyFont="1" applyAlignment="1">
      <alignment horizontal="center" vertical="top"/>
    </xf>
    <xf numFmtId="0" fontId="5" fillId="0" borderId="0" xfId="51" applyFont="1" applyAlignment="1">
      <alignment horizontal="center" vertical="center"/>
    </xf>
    <xf numFmtId="176" fontId="5" fillId="0" borderId="0" xfId="52" applyFont="1" applyBorder="1" applyAlignment="1">
      <alignment horizontal="center" vertical="center"/>
    </xf>
    <xf numFmtId="0" fontId="5" fillId="0" borderId="0" xfId="53" applyFont="1" applyAlignment="1">
      <alignment horizontal="center" vertical="center"/>
    </xf>
    <xf numFmtId="0" fontId="8" fillId="0" borderId="1" xfId="53" applyFont="1" applyBorder="1" applyAlignment="1">
      <alignment horizontal="center" vertical="center"/>
    </xf>
    <xf numFmtId="0" fontId="8" fillId="0" borderId="1" xfId="53" applyFont="1" applyBorder="1" applyAlignment="1">
      <alignment horizontal="left" vertical="center"/>
    </xf>
    <xf numFmtId="176" fontId="8" fillId="0" borderId="1" xfId="52" applyFont="1" applyBorder="1" applyAlignment="1">
      <alignment horizontal="center" vertical="center" wrapText="1"/>
    </xf>
    <xf numFmtId="0" fontId="8" fillId="0" borderId="1" xfId="53" applyFont="1" applyBorder="1" applyAlignment="1">
      <alignment horizontal="center" vertical="center" wrapText="1"/>
    </xf>
    <xf numFmtId="0" fontId="9" fillId="0" borderId="1" xfId="53" applyFont="1" applyBorder="1" applyAlignment="1">
      <alignment horizontal="center" vertical="center"/>
    </xf>
    <xf numFmtId="0" fontId="9" fillId="0" borderId="1" xfId="53" applyFont="1" applyBorder="1" applyAlignment="1">
      <alignment horizontal="left" vertical="center" wrapText="1"/>
    </xf>
    <xf numFmtId="176" fontId="9" fillId="0" borderId="1" xfId="52" applyFont="1" applyBorder="1" applyAlignment="1">
      <alignment horizontal="center" vertical="center"/>
    </xf>
    <xf numFmtId="0" fontId="10" fillId="0" borderId="1" xfId="53" applyFont="1" applyBorder="1" applyAlignment="1">
      <alignment horizontal="left" vertical="center" wrapText="1"/>
    </xf>
    <xf numFmtId="0" fontId="11" fillId="0" borderId="1" xfId="53" applyFont="1" applyBorder="1" applyAlignment="1">
      <alignment horizontal="left" vertical="center" wrapText="1"/>
    </xf>
    <xf numFmtId="0" fontId="9" fillId="0" borderId="1" xfId="53" applyFont="1" applyBorder="1" applyAlignment="1">
      <alignment horizontal="left" vertical="center"/>
    </xf>
    <xf numFmtId="0" fontId="9" fillId="0" borderId="0" xfId="53" applyFont="1" applyAlignment="1">
      <alignment horizontal="left" vertical="center" wrapText="1"/>
    </xf>
    <xf numFmtId="0" fontId="9" fillId="4" borderId="1" xfId="53" applyFont="1" applyFill="1" applyBorder="1" applyAlignment="1">
      <alignment horizontal="center" vertical="center" wrapText="1"/>
    </xf>
    <xf numFmtId="0" fontId="5" fillId="0" borderId="1" xfId="53" applyFont="1" applyBorder="1" applyAlignment="1">
      <alignment horizontal="left"/>
    </xf>
    <xf numFmtId="176" fontId="5" fillId="0" borderId="0" xfId="52" applyFont="1" applyFill="1" applyAlignment="1">
      <alignment horizontal="center" vertical="center"/>
    </xf>
    <xf numFmtId="0" fontId="12" fillId="0" borderId="0" xfId="53" applyFont="1"/>
    <xf numFmtId="181" fontId="12" fillId="0" borderId="0" xfId="52" applyNumberFormat="1" applyFont="1"/>
    <xf numFmtId="181" fontId="12" fillId="0" borderId="0" xfId="52" applyNumberFormat="1" applyFont="1" applyAlignment="1">
      <alignment horizontal="center"/>
    </xf>
    <xf numFmtId="0" fontId="5" fillId="0" borderId="0" xfId="51" applyFont="1" applyAlignment="1">
      <alignment horizontal="right" vertical="center"/>
    </xf>
    <xf numFmtId="0" fontId="13" fillId="0" borderId="1" xfId="53" applyFont="1" applyBorder="1" applyAlignment="1">
      <alignment horizontal="center" vertical="center" wrapText="1"/>
    </xf>
    <xf numFmtId="181" fontId="13" fillId="0" borderId="1" xfId="52" applyNumberFormat="1" applyFont="1" applyBorder="1" applyAlignment="1">
      <alignment horizontal="center" vertical="center" wrapText="1"/>
    </xf>
    <xf numFmtId="0" fontId="10" fillId="5" borderId="1" xfId="53" applyFont="1" applyFill="1" applyBorder="1" applyAlignment="1">
      <alignment vertical="center" wrapText="1"/>
    </xf>
    <xf numFmtId="0" fontId="13" fillId="5" borderId="1" xfId="53" applyFont="1" applyFill="1" applyBorder="1" applyAlignment="1">
      <alignment vertical="center" wrapText="1"/>
    </xf>
    <xf numFmtId="181" fontId="10" fillId="5" borderId="1" xfId="52" applyNumberFormat="1" applyFont="1" applyFill="1" applyBorder="1" applyAlignment="1">
      <alignment vertical="center" wrapText="1"/>
    </xf>
    <xf numFmtId="181" fontId="10" fillId="5" borderId="1" xfId="52" applyNumberFormat="1" applyFont="1" applyFill="1" applyBorder="1" applyAlignment="1">
      <alignment horizontal="center" vertical="center" wrapText="1"/>
    </xf>
    <xf numFmtId="0" fontId="10" fillId="0" borderId="1" xfId="53" applyFont="1" applyBorder="1" applyAlignment="1">
      <alignment horizontal="center" vertical="center" wrapText="1"/>
    </xf>
    <xf numFmtId="0" fontId="10" fillId="0" borderId="1" xfId="53" applyFont="1" applyBorder="1" applyAlignment="1">
      <alignment vertical="center" wrapText="1"/>
    </xf>
    <xf numFmtId="181" fontId="10" fillId="0" borderId="1" xfId="52" applyNumberFormat="1" applyFont="1" applyFill="1" applyBorder="1" applyAlignment="1">
      <alignment vertical="center" wrapText="1"/>
    </xf>
    <xf numFmtId="181" fontId="10" fillId="0" borderId="1" xfId="52" applyNumberFormat="1" applyFont="1" applyFill="1" applyBorder="1" applyAlignment="1">
      <alignment horizontal="center" vertical="center" wrapText="1"/>
    </xf>
    <xf numFmtId="0" fontId="10" fillId="4" borderId="1" xfId="53" applyFont="1" applyFill="1" applyBorder="1" applyAlignment="1">
      <alignment vertical="center" wrapText="1"/>
    </xf>
    <xf numFmtId="0" fontId="13" fillId="4" borderId="1" xfId="53" applyFont="1" applyFill="1" applyBorder="1" applyAlignment="1">
      <alignment vertical="center" wrapText="1"/>
    </xf>
    <xf numFmtId="181" fontId="13" fillId="6" borderId="1" xfId="1" applyNumberFormat="1" applyFont="1" applyFill="1" applyBorder="1" applyAlignment="1">
      <alignment horizontal="right" wrapText="1"/>
    </xf>
    <xf numFmtId="181" fontId="13" fillId="4" borderId="1" xfId="52" applyNumberFormat="1" applyFont="1" applyFill="1" applyBorder="1" applyAlignment="1">
      <alignment horizontal="center" vertical="center" wrapText="1"/>
    </xf>
    <xf numFmtId="181" fontId="13" fillId="5" borderId="1" xfId="52" applyNumberFormat="1" applyFont="1" applyFill="1" applyBorder="1" applyAlignment="1">
      <alignment vertical="center" wrapText="1"/>
    </xf>
    <xf numFmtId="181" fontId="13" fillId="5" borderId="1" xfId="52" applyNumberFormat="1" applyFont="1" applyFill="1" applyBorder="1" applyAlignment="1">
      <alignment horizontal="center" vertical="center" wrapText="1"/>
    </xf>
    <xf numFmtId="0" fontId="10" fillId="4" borderId="1" xfId="53" applyFont="1" applyFill="1" applyBorder="1" applyAlignment="1">
      <alignment horizontal="center" vertical="center" wrapText="1"/>
    </xf>
    <xf numFmtId="0" fontId="14" fillId="0" borderId="18" xfId="53" applyFont="1" applyBorder="1" applyAlignment="1">
      <alignment horizontal="left" vertical="center" wrapText="1"/>
    </xf>
    <xf numFmtId="0" fontId="14" fillId="0" borderId="19" xfId="53" applyFont="1" applyBorder="1" applyAlignment="1">
      <alignment horizontal="left" vertical="center" wrapText="1"/>
    </xf>
    <xf numFmtId="0" fontId="14" fillId="0" borderId="20" xfId="53" applyFont="1" applyBorder="1" applyAlignment="1">
      <alignment horizontal="left" vertical="center" wrapText="1"/>
    </xf>
    <xf numFmtId="0" fontId="15" fillId="0" borderId="0" xfId="53" applyFont="1" applyAlignment="1">
      <alignment vertical="top"/>
    </xf>
    <xf numFmtId="0" fontId="14" fillId="0" borderId="0" xfId="53" applyFont="1" applyAlignment="1">
      <alignment horizontal="center" vertical="top"/>
    </xf>
    <xf numFmtId="0" fontId="14" fillId="0" borderId="0" xfId="53" applyFont="1" applyAlignment="1">
      <alignment vertical="top"/>
    </xf>
    <xf numFmtId="181" fontId="14" fillId="0" borderId="0" xfId="52" applyNumberFormat="1" applyFont="1" applyAlignment="1">
      <alignment horizontal="center" vertical="center"/>
    </xf>
    <xf numFmtId="0" fontId="5" fillId="0" borderId="0" xfId="51" applyFont="1" applyAlignment="1">
      <alignment vertical="center"/>
    </xf>
    <xf numFmtId="0" fontId="5" fillId="0" borderId="14" xfId="51" applyFont="1" applyBorder="1" applyAlignment="1">
      <alignment horizontal="center" vertical="center"/>
    </xf>
    <xf numFmtId="0" fontId="13" fillId="7" borderId="1" xfId="53" applyFont="1" applyFill="1" applyBorder="1" applyAlignment="1">
      <alignment horizontal="center" vertical="center" wrapText="1"/>
    </xf>
    <xf numFmtId="181" fontId="13" fillId="7" borderId="1" xfId="52" applyNumberFormat="1" applyFont="1" applyFill="1" applyBorder="1" applyAlignment="1">
      <alignment horizontal="center" vertical="center" wrapText="1"/>
    </xf>
    <xf numFmtId="0" fontId="16" fillId="5" borderId="1" xfId="53" applyFont="1" applyFill="1" applyBorder="1" applyAlignment="1">
      <alignment horizontal="center" vertical="top" wrapText="1"/>
    </xf>
    <xf numFmtId="0" fontId="13" fillId="5" borderId="1" xfId="53" applyFont="1" applyFill="1" applyBorder="1" applyAlignment="1">
      <alignment horizontal="center" vertical="top" wrapText="1"/>
    </xf>
    <xf numFmtId="0" fontId="10" fillId="0" borderId="1" xfId="53" applyFont="1" applyBorder="1" applyAlignment="1">
      <alignment horizontal="center" vertical="top" wrapText="1"/>
    </xf>
    <xf numFmtId="0" fontId="17" fillId="0" borderId="1" xfId="53" applyFont="1" applyBorder="1" applyAlignment="1">
      <alignment horizontal="justify" vertical="top" wrapText="1"/>
    </xf>
    <xf numFmtId="0" fontId="10" fillId="0" borderId="1" xfId="53" applyFont="1" applyBorder="1" applyAlignment="1">
      <alignment horizontal="justify" vertical="top" wrapText="1"/>
    </xf>
    <xf numFmtId="181" fontId="10" fillId="0" borderId="1" xfId="52" applyNumberFormat="1" applyFont="1" applyBorder="1" applyAlignment="1">
      <alignment horizontal="center" vertical="center" wrapText="1"/>
    </xf>
    <xf numFmtId="181" fontId="10" fillId="0" borderId="1" xfId="53" applyNumberFormat="1" applyFont="1" applyBorder="1" applyAlignment="1">
      <alignment horizontal="center" vertical="center" wrapText="1"/>
    </xf>
    <xf numFmtId="0" fontId="16" fillId="4" borderId="1" xfId="53" applyFont="1" applyFill="1" applyBorder="1" applyAlignment="1">
      <alignment horizontal="justify" vertical="top" wrapText="1"/>
    </xf>
    <xf numFmtId="0" fontId="10" fillId="4" borderId="1" xfId="53" applyFont="1" applyFill="1" applyBorder="1" applyAlignment="1">
      <alignment horizontal="justify" vertical="top" wrapText="1"/>
    </xf>
    <xf numFmtId="181" fontId="10" fillId="4" borderId="1" xfId="52" applyNumberFormat="1" applyFont="1" applyFill="1" applyBorder="1" applyAlignment="1">
      <alignment horizontal="center" vertical="center" wrapText="1"/>
    </xf>
    <xf numFmtId="0" fontId="10" fillId="0" borderId="1" xfId="53" applyFont="1" applyBorder="1" applyAlignment="1">
      <alignment horizontal="left" vertical="top" wrapText="1"/>
    </xf>
    <xf numFmtId="0" fontId="17" fillId="0" borderId="1" xfId="53" applyFont="1" applyBorder="1" applyAlignment="1">
      <alignment horizontal="left" vertical="top" wrapText="1"/>
    </xf>
    <xf numFmtId="0" fontId="13" fillId="4" borderId="1" xfId="53" applyFont="1" applyFill="1" applyBorder="1" applyAlignment="1">
      <alignment horizontal="justify" vertical="top" wrapText="1"/>
    </xf>
    <xf numFmtId="0" fontId="10" fillId="5" borderId="1" xfId="53" applyFont="1" applyFill="1" applyBorder="1" applyAlignment="1">
      <alignment horizontal="center" vertical="top" wrapText="1"/>
    </xf>
    <xf numFmtId="0" fontId="10" fillId="0" borderId="16" xfId="53" applyFont="1" applyBorder="1" applyAlignment="1">
      <alignment horizontal="center" vertical="top" wrapText="1"/>
    </xf>
    <xf numFmtId="0" fontId="17" fillId="0" borderId="16" xfId="53" applyFont="1" applyBorder="1" applyAlignment="1">
      <alignment horizontal="justify" vertical="top" wrapText="1"/>
    </xf>
    <xf numFmtId="0" fontId="10" fillId="0" borderId="16" xfId="53" applyFont="1" applyBorder="1" applyAlignment="1">
      <alignment horizontal="left" vertical="top" wrapText="1"/>
    </xf>
    <xf numFmtId="181" fontId="10" fillId="0" borderId="16" xfId="52" applyNumberFormat="1" applyFont="1" applyBorder="1" applyAlignment="1">
      <alignment horizontal="center" vertical="center" wrapText="1"/>
    </xf>
    <xf numFmtId="0" fontId="10" fillId="0" borderId="1" xfId="53" applyFont="1" applyBorder="1" applyAlignment="1">
      <alignment vertical="top" wrapText="1"/>
    </xf>
    <xf numFmtId="0" fontId="17" fillId="4" borderId="1" xfId="53" applyFont="1" applyFill="1" applyBorder="1" applyAlignment="1">
      <alignment horizontal="justify" vertical="top" wrapText="1"/>
    </xf>
    <xf numFmtId="10" fontId="10" fillId="4" borderId="1" xfId="52" applyNumberFormat="1" applyFont="1" applyFill="1" applyBorder="1" applyAlignment="1">
      <alignment horizontal="center" vertical="center" wrapText="1"/>
    </xf>
    <xf numFmtId="176" fontId="10" fillId="4" borderId="1" xfId="52" applyFont="1" applyFill="1" applyBorder="1" applyAlignment="1">
      <alignment horizontal="center" vertical="center" wrapText="1"/>
    </xf>
    <xf numFmtId="0" fontId="17" fillId="8" borderId="1" xfId="53" applyFont="1" applyFill="1" applyBorder="1" applyAlignment="1">
      <alignment horizontal="justify" vertical="top" wrapText="1"/>
    </xf>
    <xf numFmtId="0" fontId="17" fillId="8" borderId="1" xfId="53" applyFont="1" applyFill="1" applyBorder="1" applyAlignment="1">
      <alignment horizontal="left" vertical="top" wrapText="1"/>
    </xf>
    <xf numFmtId="0" fontId="10" fillId="4" borderId="18" xfId="53" applyFont="1" applyFill="1" applyBorder="1" applyAlignment="1">
      <alignment horizontal="center" vertical="top" wrapText="1"/>
    </xf>
    <xf numFmtId="0" fontId="10" fillId="4" borderId="19" xfId="53" applyFont="1" applyFill="1" applyBorder="1" applyAlignment="1">
      <alignment horizontal="center" vertical="top" wrapText="1"/>
    </xf>
    <xf numFmtId="0" fontId="10" fillId="4" borderId="20" xfId="53" applyFont="1" applyFill="1" applyBorder="1" applyAlignment="1">
      <alignment horizontal="center" vertical="top" wrapText="1"/>
    </xf>
    <xf numFmtId="0" fontId="14" fillId="8" borderId="0" xfId="53" applyFont="1" applyFill="1" applyAlignment="1">
      <alignment horizontal="center" vertical="top" wrapText="1"/>
    </xf>
    <xf numFmtId="0" fontId="14" fillId="8" borderId="0" xfId="53" applyFont="1" applyFill="1" applyAlignment="1">
      <alignment horizontal="justify" vertical="top" wrapText="1"/>
    </xf>
    <xf numFmtId="181" fontId="14" fillId="8" borderId="0" xfId="52" applyNumberFormat="1" applyFont="1" applyFill="1" applyBorder="1" applyAlignment="1">
      <alignment horizontal="center" vertical="center" wrapText="1"/>
    </xf>
    <xf numFmtId="0" fontId="15" fillId="8" borderId="0" xfId="53" applyFont="1" applyFill="1" applyAlignment="1">
      <alignment horizontal="center" vertical="top" wrapText="1"/>
    </xf>
    <xf numFmtId="0" fontId="15" fillId="8" borderId="0" xfId="53" applyFont="1" applyFill="1" applyAlignment="1">
      <alignment horizontal="justify" vertical="top" wrapText="1"/>
    </xf>
    <xf numFmtId="181" fontId="15" fillId="8" borderId="0" xfId="52" applyNumberFormat="1" applyFont="1" applyFill="1" applyBorder="1" applyAlignment="1">
      <alignment horizontal="center" vertical="center" wrapText="1"/>
    </xf>
    <xf numFmtId="0" fontId="18" fillId="0" borderId="0" xfId="0" applyFont="1"/>
    <xf numFmtId="0" fontId="19" fillId="0" borderId="0" xfId="0" applyFont="1"/>
    <xf numFmtId="181" fontId="19" fillId="0" borderId="0" xfId="1" applyNumberFormat="1" applyFont="1"/>
    <xf numFmtId="176" fontId="19" fillId="0" borderId="0" xfId="1" applyFont="1"/>
    <xf numFmtId="0" fontId="20" fillId="0" borderId="0" xfId="0" applyFont="1" applyAlignment="1">
      <alignment horizontal="center" vertical="center"/>
    </xf>
    <xf numFmtId="181" fontId="20" fillId="0" borderId="0" xfId="1" applyNumberFormat="1" applyFont="1" applyAlignment="1">
      <alignment horizontal="center" vertical="center"/>
    </xf>
    <xf numFmtId="0" fontId="21" fillId="0" borderId="0" xfId="49" applyFont="1" applyAlignment="1">
      <alignment horizontal="center" vertical="center"/>
    </xf>
    <xf numFmtId="181" fontId="21" fillId="0" borderId="0" xfId="1" applyNumberFormat="1" applyFont="1" applyFill="1" applyBorder="1" applyAlignment="1" applyProtection="1">
      <alignment horizontal="center" vertical="center"/>
    </xf>
    <xf numFmtId="0" fontId="18" fillId="0" borderId="0" xfId="0" applyFont="1" applyAlignment="1">
      <alignment horizontal="center"/>
    </xf>
    <xf numFmtId="0" fontId="18" fillId="0" borderId="0" xfId="0" applyFont="1" applyAlignment="1"/>
    <xf numFmtId="0" fontId="5" fillId="0" borderId="0" xfId="49" applyFont="1" applyAlignment="1">
      <alignment horizontal="center"/>
    </xf>
    <xf numFmtId="181" fontId="5" fillId="0" borderId="0" xfId="1" applyNumberFormat="1" applyFont="1" applyFill="1" applyBorder="1" applyAlignment="1" applyProtection="1">
      <alignment horizontal="center"/>
    </xf>
    <xf numFmtId="0" fontId="7" fillId="0" borderId="0" xfId="49" applyFont="1" applyAlignment="1">
      <alignment horizontal="right"/>
    </xf>
    <xf numFmtId="0" fontId="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182" fontId="23" fillId="0" borderId="1" xfId="0" applyNumberFormat="1" applyFont="1" applyBorder="1" applyAlignment="1">
      <alignment horizontal="center" vertical="center" wrapText="1"/>
    </xf>
    <xf numFmtId="181" fontId="23" fillId="0" borderId="1" xfId="1" applyNumberFormat="1" applyFont="1" applyBorder="1" applyAlignment="1">
      <alignment horizontal="center" vertical="center"/>
    </xf>
    <xf numFmtId="176" fontId="23" fillId="0" borderId="1" xfId="1" applyFont="1" applyBorder="1" applyAlignment="1">
      <alignment horizontal="center" vertical="center" wrapText="1"/>
    </xf>
    <xf numFmtId="0" fontId="14" fillId="4" borderId="1" xfId="0" applyFont="1" applyFill="1" applyBorder="1" applyAlignment="1">
      <alignment horizontal="center" vertical="center" wrapText="1"/>
    </xf>
    <xf numFmtId="0" fontId="22" fillId="4" borderId="1" xfId="0" applyFont="1" applyFill="1" applyBorder="1" applyAlignment="1">
      <alignment vertical="center" wrapText="1"/>
    </xf>
    <xf numFmtId="0" fontId="23" fillId="4" borderId="1" xfId="0" applyFont="1" applyFill="1" applyBorder="1" applyAlignment="1">
      <alignment vertical="center" wrapText="1"/>
    </xf>
    <xf numFmtId="181" fontId="23" fillId="4" borderId="1" xfId="1" applyNumberFormat="1" applyFont="1" applyFill="1" applyBorder="1" applyAlignment="1">
      <alignment vertical="center" wrapText="1"/>
    </xf>
    <xf numFmtId="176" fontId="23" fillId="4" borderId="1" xfId="1" applyFont="1" applyFill="1" applyBorder="1" applyAlignment="1">
      <alignment vertical="center" wrapText="1"/>
    </xf>
    <xf numFmtId="0" fontId="14" fillId="0" borderId="1" xfId="0" applyFont="1" applyBorder="1" applyAlignment="1">
      <alignment horizontal="center" vertical="center" wrapText="1"/>
    </xf>
    <xf numFmtId="0" fontId="24" fillId="0" borderId="1" xfId="0" applyFont="1" applyBorder="1" applyAlignment="1">
      <alignment vertical="center" wrapText="1"/>
    </xf>
    <xf numFmtId="0" fontId="5" fillId="0" borderId="1" xfId="0" applyFont="1" applyBorder="1" applyAlignment="1">
      <alignment vertical="center" wrapText="1"/>
    </xf>
    <xf numFmtId="3" fontId="5" fillId="0" borderId="1" xfId="0" applyNumberFormat="1" applyFont="1" applyFill="1" applyBorder="1" applyAlignment="1">
      <alignment vertical="center" wrapText="1"/>
    </xf>
    <xf numFmtId="181" fontId="5" fillId="0" borderId="1" xfId="1" applyNumberFormat="1" applyFont="1" applyBorder="1" applyAlignment="1">
      <alignment vertical="center" wrapText="1"/>
    </xf>
    <xf numFmtId="181" fontId="5" fillId="0" borderId="1" xfId="0" applyNumberFormat="1" applyFont="1" applyBorder="1" applyAlignment="1">
      <alignment vertical="center" wrapText="1"/>
    </xf>
    <xf numFmtId="176" fontId="5" fillId="0" borderId="1" xfId="1" applyFont="1" applyBorder="1" applyAlignment="1">
      <alignment vertical="center" wrapText="1"/>
    </xf>
    <xf numFmtId="3" fontId="23" fillId="9" borderId="1" xfId="0" applyNumberFormat="1" applyFont="1" applyFill="1" applyBorder="1" applyAlignment="1">
      <alignment vertical="center" wrapText="1"/>
    </xf>
    <xf numFmtId="181" fontId="23" fillId="9" borderId="1" xfId="1" applyNumberFormat="1" applyFont="1" applyFill="1" applyBorder="1" applyAlignment="1">
      <alignment vertical="center" wrapText="1"/>
    </xf>
    <xf numFmtId="4" fontId="5" fillId="0" borderId="1" xfId="0" applyNumberFormat="1" applyFont="1" applyFill="1" applyBorder="1" applyAlignment="1">
      <alignment vertical="center" wrapText="1"/>
    </xf>
    <xf numFmtId="4" fontId="23" fillId="9" borderId="1" xfId="0" applyNumberFormat="1" applyFont="1" applyFill="1" applyBorder="1" applyAlignment="1">
      <alignment vertical="center" wrapText="1"/>
    </xf>
    <xf numFmtId="2" fontId="5" fillId="0" borderId="1" xfId="0" applyNumberFormat="1" applyFont="1" applyBorder="1" applyAlignment="1">
      <alignment vertical="center" wrapText="1"/>
    </xf>
    <xf numFmtId="183" fontId="5" fillId="0" borderId="1" xfId="0" applyNumberFormat="1" applyFont="1" applyBorder="1" applyAlignment="1">
      <alignment vertical="center" wrapText="1"/>
    </xf>
    <xf numFmtId="184" fontId="5" fillId="0" borderId="1" xfId="1" applyNumberFormat="1" applyFont="1" applyBorder="1" applyAlignment="1">
      <alignment vertical="center" wrapText="1"/>
    </xf>
    <xf numFmtId="0" fontId="22" fillId="4" borderId="16" xfId="0" applyFont="1" applyFill="1" applyBorder="1" applyAlignment="1">
      <alignment horizontal="left" vertical="top" wrapText="1"/>
    </xf>
    <xf numFmtId="4" fontId="23" fillId="9" borderId="16" xfId="0" applyNumberFormat="1" applyFont="1" applyFill="1" applyBorder="1" applyAlignment="1">
      <alignment vertical="center" wrapText="1"/>
    </xf>
    <xf numFmtId="2" fontId="23" fillId="4" borderId="16" xfId="0" applyNumberFormat="1" applyFont="1" applyFill="1" applyBorder="1" applyAlignment="1">
      <alignment vertical="center" wrapText="1"/>
    </xf>
    <xf numFmtId="0" fontId="23" fillId="4" borderId="16" xfId="0" applyFont="1" applyFill="1" applyBorder="1" applyAlignment="1">
      <alignment vertical="center" wrapText="1"/>
    </xf>
    <xf numFmtId="181" fontId="23" fillId="4" borderId="16" xfId="1" applyNumberFormat="1" applyFont="1" applyFill="1" applyBorder="1" applyAlignment="1">
      <alignment vertical="center" wrapText="1"/>
    </xf>
    <xf numFmtId="176" fontId="23" fillId="4" borderId="16" xfId="1" applyFont="1" applyFill="1" applyBorder="1" applyAlignment="1">
      <alignment vertical="center" wrapText="1"/>
    </xf>
    <xf numFmtId="0" fontId="22" fillId="4" borderId="17" xfId="0" applyFont="1" applyFill="1" applyBorder="1" applyAlignment="1">
      <alignment horizontal="left" vertical="top" wrapText="1"/>
    </xf>
    <xf numFmtId="4" fontId="23" fillId="9" borderId="17" xfId="0" applyNumberFormat="1" applyFont="1" applyFill="1" applyBorder="1" applyAlignment="1">
      <alignment vertical="center" wrapText="1"/>
    </xf>
    <xf numFmtId="2" fontId="23" fillId="4" borderId="17" xfId="0" applyNumberFormat="1" applyFont="1" applyFill="1" applyBorder="1" applyAlignment="1">
      <alignment vertical="center" wrapText="1"/>
    </xf>
    <xf numFmtId="0" fontId="23" fillId="4" borderId="17" xfId="0" applyFont="1" applyFill="1" applyBorder="1" applyAlignment="1">
      <alignment vertical="center" wrapText="1"/>
    </xf>
    <xf numFmtId="181" fontId="23" fillId="4" borderId="17" xfId="1" applyNumberFormat="1" applyFont="1" applyFill="1" applyBorder="1" applyAlignment="1">
      <alignment vertical="center" wrapText="1"/>
    </xf>
    <xf numFmtId="176" fontId="23" fillId="4" borderId="17" xfId="1" applyFont="1" applyFill="1" applyBorder="1" applyAlignment="1">
      <alignment vertical="center" wrapText="1"/>
    </xf>
    <xf numFmtId="176" fontId="5" fillId="0" borderId="1" xfId="1" applyFont="1" applyFill="1" applyBorder="1" applyAlignment="1">
      <alignment vertical="center" wrapText="1"/>
    </xf>
    <xf numFmtId="0" fontId="24" fillId="0" borderId="16" xfId="0" applyFont="1" applyBorder="1" applyAlignment="1">
      <alignment horizontal="left" vertical="top" wrapText="1"/>
    </xf>
    <xf numFmtId="4" fontId="5" fillId="0" borderId="16" xfId="0" applyNumberFormat="1" applyFont="1" applyFill="1" applyBorder="1" applyAlignment="1">
      <alignment vertical="center" wrapText="1"/>
    </xf>
    <xf numFmtId="2" fontId="5" fillId="0" borderId="16" xfId="0" applyNumberFormat="1" applyFont="1" applyBorder="1" applyAlignment="1">
      <alignment vertical="center" wrapText="1"/>
    </xf>
    <xf numFmtId="184" fontId="5" fillId="0" borderId="16" xfId="1" applyNumberFormat="1" applyFont="1" applyBorder="1" applyAlignment="1">
      <alignment vertical="center" wrapText="1"/>
    </xf>
    <xf numFmtId="176" fontId="5" fillId="0" borderId="16" xfId="1" applyFont="1" applyBorder="1" applyAlignment="1">
      <alignment vertical="center" wrapText="1"/>
    </xf>
    <xf numFmtId="4" fontId="23" fillId="4"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5" fillId="0" borderId="1" xfId="0" applyFont="1" applyFill="1" applyBorder="1" applyAlignment="1">
      <alignment horizontal="justify" vertical="justify" wrapText="1"/>
    </xf>
    <xf numFmtId="3" fontId="5" fillId="0" borderId="1" xfId="0" applyNumberFormat="1" applyFont="1" applyFill="1" applyBorder="1" applyAlignment="1">
      <alignment horizontal="right" vertical="center" wrapText="1"/>
    </xf>
    <xf numFmtId="181" fontId="5" fillId="0" borderId="1" xfId="1" applyNumberFormat="1" applyFont="1" applyFill="1" applyBorder="1" applyAlignment="1">
      <alignment horizontal="justify" vertical="justify" wrapText="1"/>
    </xf>
    <xf numFmtId="0" fontId="5" fillId="0" borderId="1" xfId="0" applyFont="1" applyFill="1" applyBorder="1" applyAlignment="1">
      <alignment horizontal="justify" vertical="justify"/>
    </xf>
    <xf numFmtId="4" fontId="5" fillId="0" borderId="1" xfId="0" applyNumberFormat="1" applyFont="1" applyFill="1" applyBorder="1" applyAlignment="1">
      <alignment horizontal="right" vertical="center"/>
    </xf>
    <xf numFmtId="176" fontId="5" fillId="0" borderId="1" xfId="1" applyFont="1" applyFill="1" applyBorder="1" applyAlignment="1">
      <alignment horizontal="justify" vertical="center"/>
    </xf>
    <xf numFmtId="0" fontId="5" fillId="0" borderId="1" xfId="0" applyFont="1" applyFill="1" applyBorder="1" applyAlignment="1">
      <alignment horizontal="right" vertical="center"/>
    </xf>
    <xf numFmtId="184" fontId="5" fillId="0" borderId="1" xfId="1" applyNumberFormat="1" applyFont="1" applyFill="1" applyBorder="1" applyAlignment="1">
      <alignment horizontal="justify" vertical="center"/>
    </xf>
    <xf numFmtId="176" fontId="5" fillId="0" borderId="1" xfId="1" applyFont="1" applyFill="1" applyBorder="1" applyAlignment="1">
      <alignment horizontal="right" vertical="center"/>
    </xf>
    <xf numFmtId="0" fontId="25" fillId="0" borderId="1" xfId="0" applyFont="1" applyFill="1" applyBorder="1" applyAlignment="1">
      <alignment horizontal="justify" vertical="center" wrapText="1"/>
    </xf>
    <xf numFmtId="4" fontId="5" fillId="0" borderId="1" xfId="0" applyNumberFormat="1" applyFont="1" applyFill="1" applyBorder="1" applyAlignment="1">
      <alignment horizontal="right" vertical="center" wrapText="1"/>
    </xf>
    <xf numFmtId="176" fontId="5" fillId="0" borderId="1" xfId="1" applyFont="1" applyFill="1" applyBorder="1" applyAlignment="1">
      <alignment horizontal="justify" vertical="center" wrapText="1"/>
    </xf>
    <xf numFmtId="0" fontId="5" fillId="0" borderId="1" xfId="0" applyFont="1" applyFill="1" applyBorder="1" applyAlignment="1">
      <alignment horizontal="right" vertical="center" wrapText="1"/>
    </xf>
    <xf numFmtId="184" fontId="5" fillId="0" borderId="1" xfId="1" applyNumberFormat="1" applyFont="1" applyFill="1" applyBorder="1" applyAlignment="1">
      <alignment horizontal="justify" vertical="center" wrapText="1"/>
    </xf>
    <xf numFmtId="176" fontId="5" fillId="0" borderId="1" xfId="1" applyFont="1" applyFill="1" applyBorder="1" applyAlignment="1">
      <alignment horizontal="right" vertical="center" wrapText="1"/>
    </xf>
    <xf numFmtId="0" fontId="5" fillId="0" borderId="1" xfId="0" applyFont="1" applyFill="1" applyBorder="1" applyAlignment="1">
      <alignment horizontal="left" vertical="center" wrapText="1"/>
    </xf>
    <xf numFmtId="181" fontId="5" fillId="0" borderId="1" xfId="1" applyNumberFormat="1" applyFont="1" applyFill="1" applyBorder="1" applyAlignment="1">
      <alignment vertical="center" wrapText="1"/>
    </xf>
    <xf numFmtId="0" fontId="26" fillId="0" borderId="1" xfId="0" applyFont="1" applyFill="1" applyBorder="1" applyAlignment="1">
      <alignment vertical="center" wrapText="1"/>
    </xf>
    <xf numFmtId="0" fontId="23" fillId="0" borderId="1" xfId="0" applyFont="1" applyFill="1" applyBorder="1" applyAlignment="1">
      <alignment vertical="center" wrapText="1"/>
    </xf>
    <xf numFmtId="176" fontId="23" fillId="0" borderId="1" xfId="1" applyFont="1" applyFill="1" applyBorder="1" applyAlignment="1">
      <alignment horizontal="right" vertical="center" wrapText="1"/>
    </xf>
    <xf numFmtId="181" fontId="23" fillId="0" borderId="1" xfId="1" applyNumberFormat="1" applyFont="1" applyFill="1" applyBorder="1" applyAlignment="1">
      <alignment vertical="center" wrapText="1"/>
    </xf>
    <xf numFmtId="176" fontId="23" fillId="0" borderId="1" xfId="1" applyFont="1" applyFill="1" applyBorder="1" applyAlignment="1">
      <alignment vertical="center" wrapText="1"/>
    </xf>
    <xf numFmtId="0" fontId="5" fillId="0" borderId="1" xfId="0" applyFont="1" applyFill="1" applyBorder="1" applyAlignment="1">
      <alignment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181" fontId="23" fillId="0" borderId="19" xfId="1" applyNumberFormat="1" applyFont="1" applyFill="1" applyBorder="1" applyAlignment="1">
      <alignment horizontal="center" vertical="center" wrapText="1"/>
    </xf>
    <xf numFmtId="0" fontId="19" fillId="0" borderId="16" xfId="0" applyFont="1" applyFill="1" applyBorder="1" applyAlignment="1">
      <alignment horizontal="left" vertical="top" wrapText="1"/>
    </xf>
    <xf numFmtId="181" fontId="19" fillId="0" borderId="16" xfId="1" applyNumberFormat="1" applyFont="1" applyFill="1" applyBorder="1" applyAlignment="1">
      <alignment horizontal="left" vertical="top" wrapText="1"/>
    </xf>
    <xf numFmtId="0" fontId="4" fillId="4" borderId="1" xfId="0" applyFont="1" applyFill="1" applyBorder="1" applyAlignment="1">
      <alignment horizontal="center" vertical="center" wrapText="1"/>
    </xf>
    <xf numFmtId="181" fontId="4" fillId="4" borderId="1" xfId="1" applyNumberFormat="1" applyFont="1" applyFill="1" applyBorder="1" applyAlignment="1">
      <alignment horizontal="center" vertical="center" wrapText="1"/>
    </xf>
    <xf numFmtId="0" fontId="18" fillId="0" borderId="1" xfId="0" applyFont="1" applyBorder="1" applyAlignment="1">
      <alignment horizontal="left" vertical="center" wrapText="1"/>
    </xf>
    <xf numFmtId="181" fontId="18" fillId="0" borderId="1" xfId="1" applyNumberFormat="1" applyFont="1" applyBorder="1" applyAlignment="1">
      <alignment horizontal="left" vertical="center" wrapText="1"/>
    </xf>
    <xf numFmtId="0" fontId="19" fillId="0" borderId="0" xfId="0" applyFont="1" applyAlignment="1">
      <alignment wrapText="1"/>
    </xf>
    <xf numFmtId="181" fontId="19" fillId="0" borderId="0" xfId="1" applyNumberFormat="1" applyFont="1" applyAlignment="1">
      <alignment wrapText="1"/>
    </xf>
    <xf numFmtId="176" fontId="19" fillId="0" borderId="0" xfId="1" applyFont="1" applyAlignment="1">
      <alignment wrapText="1"/>
    </xf>
    <xf numFmtId="0" fontId="27" fillId="0" borderId="0" xfId="0" applyFont="1" applyAlignment="1">
      <alignment horizontal="left"/>
    </xf>
    <xf numFmtId="0" fontId="21" fillId="0" borderId="0" xfId="49" applyFont="1" applyAlignment="1" quotePrefix="1">
      <alignment horizontal="center" vertical="center"/>
    </xf>
    <xf numFmtId="182" fontId="23" fillId="0" borderId="1" xfId="0" applyNumberFormat="1" applyFont="1" applyBorder="1" applyAlignment="1" quotePrefix="1">
      <alignment horizontal="center" vertical="center" wrapText="1"/>
    </xf>
    <xf numFmtId="0" fontId="23" fillId="0" borderId="1" xfId="0" applyFont="1" applyBorder="1" applyAlignment="1" quotePrefix="1">
      <alignment horizontal="center" vertical="center" wrapText="1"/>
    </xf>
    <xf numFmtId="181" fontId="23" fillId="0" borderId="1" xfId="1" applyNumberFormat="1" applyFont="1" applyBorder="1" applyAlignment="1" quotePrefix="1">
      <alignment horizontal="center" vertical="center"/>
    </xf>
    <xf numFmtId="176" fontId="23" fillId="0" borderId="1" xfId="1" applyFont="1" applyBorder="1" applyAlignment="1" quotePrefix="1">
      <alignment horizontal="center" vertical="center" wrapText="1"/>
    </xf>
    <xf numFmtId="0" fontId="5" fillId="0" borderId="14" xfId="51" applyFont="1" applyBorder="1" applyAlignment="1" quotePrefix="1">
      <alignment horizontal="center" vertical="center"/>
    </xf>
    <xf numFmtId="0" fontId="14" fillId="0" borderId="0" xfId="53" applyFont="1" applyAlignment="1" quotePrefix="1">
      <alignment vertical="top"/>
    </xf>
    <xf numFmtId="0" fontId="5" fillId="0" borderId="0" xfId="51" applyFont="1" applyAlignment="1" quotePrefix="1">
      <alignment horizontal="center" vertical="center"/>
    </xf>
    <xf numFmtId="181" fontId="13" fillId="0" borderId="1" xfId="52" applyNumberFormat="1" applyFont="1" applyBorder="1" applyAlignment="1" quotePrefix="1">
      <alignment horizontal="center" vertical="center" wrapText="1"/>
    </xf>
  </cellXfs>
  <cellStyles count="54">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3 2" xfId="49"/>
    <cellStyle name="Normal 4" xfId="50"/>
    <cellStyle name="Normal 3 2 2" xfId="51"/>
    <cellStyle name="Comma 5" xfId="52"/>
    <cellStyle name="Normal 2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1.xml"/><Relationship Id="rId18" Type="http://schemas.openxmlformats.org/officeDocument/2006/relationships/externalLink" Target="externalLinks/externalLink10.xml"/><Relationship Id="rId17" Type="http://schemas.openxmlformats.org/officeDocument/2006/relationships/externalLink" Target="externalLinks/externalLink9.xml"/><Relationship Id="rId16" Type="http://schemas.openxmlformats.org/officeDocument/2006/relationships/externalLink" Target="externalLinks/externalLink8.xml"/><Relationship Id="rId15" Type="http://schemas.openxmlformats.org/officeDocument/2006/relationships/externalLink" Target="externalLinks/externalLink7.xml"/><Relationship Id="rId14" Type="http://schemas.openxmlformats.org/officeDocument/2006/relationships/externalLink" Target="externalLinks/externalLink6.xml"/><Relationship Id="rId13" Type="http://schemas.openxmlformats.org/officeDocument/2006/relationships/externalLink" Target="externalLinks/externalLink5.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2009\SE%20Risiko%20Kredit\Impact%20Study\Mandiri_2009_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O1370\Downloads\CCR1%20JUNI%20202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O1370\Downloads\CCR3%20JUNI%20202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C:\2009\SE Risiko Kredit\Impact Study\Mandiri_2009_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0CFS%20JUNI%202025.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le:///E:\LAP KE OJK\2025\juni 2025\RecoveredExternalLink1"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E:\LAP KE OJK\2025\juni 2025\RecoveredExternalLink2"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E:\2009\SE Risiko Kredit\Impact Study\Mandiri_2009_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AP%20KE%20OJK\2025\juni%202025\kk%20CR2%20JUN%202025.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E:\D:\C:\2009\SE Risiko Kredit\Impact Study\Mandiri_2009_09.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F:\My Drive\BPD BALI [OAK]\04. CFS\2025\06. CFS JUNI 20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Operational ris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CCR1"/>
    </sheetNames>
    <sheetDataSet>
      <sheetData sheetId="0">
        <row r="8">
          <cell r="I8">
            <v>22903175</v>
          </cell>
        </row>
        <row r="9">
          <cell r="I9">
            <v>10024331</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CCR3"/>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Operational ris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RC"/>
      <sheetName val="LR"/>
      <sheetName val="NRC01"/>
      <sheetName val="LRG01"/>
      <sheetName val="ADM01"/>
      <sheetName val="PBI01"/>
      <sheetName val="PBL01"/>
      <sheetName val="SYM01"/>
      <sheetName val="REP01"/>
      <sheetName val="REV01"/>
      <sheetName val="ATB01"/>
      <sheetName val="ASL &amp; LIL"/>
      <sheetName val="Rincian Kredit"/>
      <sheetName val="Neraca"/>
      <sheetName val="LabaRugi"/>
      <sheetName val="Administratif"/>
      <sheetName val="KAP I Jutaan"/>
      <sheetName val="KAP II Jutaan"/>
      <sheetName val="KPMM APOLO"/>
      <sheetName val="KAP I Penuh"/>
      <sheetName val="KAP II Penuh"/>
      <sheetName val="KPMM Penuh"/>
      <sheetName val="Ratio Keu"/>
      <sheetName val="DRAFT Ratio Keu"/>
      <sheetName val="Lampiran"/>
      <sheetName val="REKAP RASIO"/>
      <sheetName val="TKB"/>
      <sheetName val="T-Pengungkapan Kualitatif"/>
      <sheetName val="Tw-KM1"/>
      <sheetName val="Tw-CC1"/>
      <sheetName val="Tw-CC2"/>
      <sheetName val="Tw-CCA"/>
      <sheetName val="T-LI1"/>
      <sheetName val="T-LI2"/>
      <sheetName val="T-LIA"/>
      <sheetName val="CR1"/>
      <sheetName val="CR3"/>
      <sheetName val="PJSP - NRC"/>
      <sheetName val="PJSP - LR"/>
      <sheetName val="PJSP - 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v>427516</v>
          </cell>
        </row>
        <row r="5">
          <cell r="G5">
            <v>2544633</v>
          </cell>
        </row>
        <row r="6">
          <cell r="G6">
            <v>2194795</v>
          </cell>
        </row>
        <row r="7">
          <cell r="G7">
            <v>0</v>
          </cell>
        </row>
        <row r="8">
          <cell r="G8">
            <v>10024331</v>
          </cell>
        </row>
        <row r="9">
          <cell r="G9">
            <v>0</v>
          </cell>
        </row>
        <row r="10">
          <cell r="G10">
            <v>1681840</v>
          </cell>
        </row>
        <row r="11">
          <cell r="G11">
            <v>0</v>
          </cell>
        </row>
        <row r="12">
          <cell r="G12">
            <v>24144742</v>
          </cell>
        </row>
        <row r="13">
          <cell r="G13">
            <v>0</v>
          </cell>
        </row>
        <row r="14">
          <cell r="G14">
            <v>0</v>
          </cell>
        </row>
        <row r="15">
          <cell r="G15">
            <v>237510</v>
          </cell>
        </row>
        <row r="16">
          <cell r="G16">
            <v>1243090</v>
          </cell>
        </row>
        <row r="17">
          <cell r="G17">
            <v>0</v>
          </cell>
        </row>
        <row r="18">
          <cell r="G18">
            <v>1241567</v>
          </cell>
        </row>
        <row r="19">
          <cell r="G19">
            <v>1523</v>
          </cell>
        </row>
        <row r="20">
          <cell r="G20">
            <v>52027</v>
          </cell>
        </row>
        <row r="21">
          <cell r="G21">
            <v>46271</v>
          </cell>
        </row>
        <row r="22">
          <cell r="G22">
            <v>485131</v>
          </cell>
        </row>
        <row r="23">
          <cell r="G23">
            <v>311032</v>
          </cell>
        </row>
        <row r="24">
          <cell r="G24">
            <v>437</v>
          </cell>
        </row>
        <row r="25">
          <cell r="G25">
            <v>437</v>
          </cell>
        </row>
        <row r="26">
          <cell r="G26">
            <v>0</v>
          </cell>
        </row>
        <row r="27">
          <cell r="G27">
            <v>0</v>
          </cell>
        </row>
        <row r="28">
          <cell r="G28">
            <v>0</v>
          </cell>
        </row>
        <row r="29">
          <cell r="G29">
            <v>219477</v>
          </cell>
        </row>
        <row r="33">
          <cell r="G33">
            <v>4329323</v>
          </cell>
        </row>
        <row r="34">
          <cell r="G34">
            <v>17833469</v>
          </cell>
        </row>
        <row r="35">
          <cell r="G35">
            <v>11579592</v>
          </cell>
        </row>
        <row r="36">
          <cell r="G36">
            <v>550</v>
          </cell>
        </row>
        <row r="37">
          <cell r="G37">
            <v>627</v>
          </cell>
        </row>
        <row r="38">
          <cell r="G38">
            <v>913560</v>
          </cell>
        </row>
        <row r="39">
          <cell r="G39">
            <v>0</v>
          </cell>
        </row>
        <row r="40">
          <cell r="G40">
            <v>0</v>
          </cell>
        </row>
        <row r="41">
          <cell r="G41">
            <v>0</v>
          </cell>
        </row>
        <row r="42">
          <cell r="G42">
            <v>0</v>
          </cell>
        </row>
        <row r="43">
          <cell r="G43">
            <v>0</v>
          </cell>
        </row>
        <row r="44">
          <cell r="G44">
            <v>130</v>
          </cell>
        </row>
        <row r="45">
          <cell r="G45">
            <v>0</v>
          </cell>
        </row>
        <row r="46">
          <cell r="G46">
            <v>688167</v>
          </cell>
        </row>
        <row r="49">
          <cell r="G49">
            <v>2830177</v>
          </cell>
        </row>
        <row r="50">
          <cell r="G50">
            <v>4000000</v>
          </cell>
        </row>
        <row r="51">
          <cell r="G51">
            <v>1169823</v>
          </cell>
        </row>
        <row r="52">
          <cell r="G52">
            <v>0</v>
          </cell>
        </row>
        <row r="53">
          <cell r="G53">
            <v>2</v>
          </cell>
        </row>
        <row r="54">
          <cell r="G54">
            <v>0</v>
          </cell>
        </row>
        <row r="55">
          <cell r="G55">
            <v>0</v>
          </cell>
        </row>
        <row r="56">
          <cell r="G56">
            <v>2</v>
          </cell>
        </row>
        <row r="57">
          <cell r="G57">
            <v>0</v>
          </cell>
        </row>
        <row r="58">
          <cell r="G58">
            <v>-70905</v>
          </cell>
        </row>
        <row r="59">
          <cell r="G59">
            <v>0</v>
          </cell>
        </row>
        <row r="60">
          <cell r="G60">
            <v>70905</v>
          </cell>
        </row>
        <row r="61">
          <cell r="G61">
            <v>1665074</v>
          </cell>
        </row>
        <row r="62">
          <cell r="G62">
            <v>1665074</v>
          </cell>
        </row>
        <row r="63">
          <cell r="G63">
            <v>0</v>
          </cell>
        </row>
        <row r="64">
          <cell r="G64">
            <v>642280</v>
          </cell>
        </row>
        <row r="65">
          <cell r="G65">
            <v>658849</v>
          </cell>
        </row>
        <row r="66">
          <cell r="G66">
            <v>642280</v>
          </cell>
        </row>
        <row r="67">
          <cell r="G67">
            <v>658849</v>
          </cell>
        </row>
      </sheetData>
      <sheetData sheetId="14"/>
      <sheetData sheetId="15"/>
      <sheetData sheetId="16"/>
      <sheetData sheetId="17"/>
      <sheetData sheetId="18">
        <row r="10">
          <cell r="C10">
            <v>2830177</v>
          </cell>
        </row>
        <row r="20">
          <cell r="C20">
            <v>1665074</v>
          </cell>
        </row>
        <row r="21">
          <cell r="C21">
            <v>0</v>
          </cell>
        </row>
        <row r="25">
          <cell r="C25">
            <v>642280</v>
          </cell>
        </row>
        <row r="45">
          <cell r="C45">
            <v>0</v>
          </cell>
        </row>
        <row r="47">
          <cell r="C47">
            <v>437</v>
          </cell>
        </row>
        <row r="50">
          <cell r="C50">
            <v>152159</v>
          </cell>
        </row>
        <row r="51">
          <cell r="C51">
            <v>52027</v>
          </cell>
        </row>
        <row r="83">
          <cell r="C83">
            <v>215088.563375</v>
          </cell>
        </row>
        <row r="93">
          <cell r="C93">
            <v>18578546.513375</v>
          </cell>
        </row>
        <row r="98">
          <cell r="C98">
            <v>0.277093612230046</v>
          </cell>
        </row>
        <row r="99">
          <cell r="C99">
            <v>0.265516357614344</v>
          </cell>
        </row>
        <row r="100">
          <cell r="C100">
            <v>0.265516357614344</v>
          </cell>
        </row>
        <row r="119">
          <cell r="C119">
            <v>0.184593612230046</v>
          </cell>
        </row>
      </sheetData>
      <sheetData sheetId="19"/>
      <sheetData sheetId="20"/>
      <sheetData sheetId="21"/>
      <sheetData sheetId="22"/>
      <sheetData sheetId="23"/>
      <sheetData sheetId="24"/>
      <sheetData sheetId="25"/>
      <sheetData sheetId="26"/>
      <sheetData sheetId="27"/>
      <sheetData sheetId="28">
        <row r="3">
          <cell r="A3" t="str">
            <v>30 JUNI 2025</v>
          </cell>
        </row>
      </sheetData>
      <sheetData sheetId="29">
        <row r="3">
          <cell r="A3" t="str">
            <v>30 JUNI 2025</v>
          </cell>
        </row>
      </sheetData>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Laba Rugi"/>
      <sheetName val="kk"/>
      <sheetName val="LG01"/>
      <sheetName val="LG02"/>
      <sheetName val="LB04"/>
      <sheetName val="LB05"/>
      <sheetName val="LB07"/>
      <sheetName val="LB09"/>
      <sheetName val="LB12"/>
      <sheetName val="LB14"/>
      <sheetName val="LB27 (Gabungan)"/>
      <sheetName val="LB38"/>
      <sheetName val="LB40"/>
      <sheetName val="Rincian Kredit"/>
      <sheetName val="Neraca"/>
      <sheetName val="LabaRugi"/>
      <sheetName val="Administratif"/>
      <sheetName val="PBL Jutaan"/>
      <sheetName val="KBL Jutaan"/>
      <sheetName val="KAP I Jutaan"/>
      <sheetName val="KAP II Jutaan"/>
      <sheetName val="KPMM APOLO"/>
      <sheetName val="Ratio Keu"/>
      <sheetName val="PBL Penuh"/>
      <sheetName val="KBL Penuh"/>
      <sheetName val="KAP I Penuh"/>
      <sheetName val="KAP II Penuh"/>
      <sheetName val="KPMM Penuh"/>
      <sheetName val="Lampiran"/>
      <sheetName val="Likuiditas LKB"/>
      <sheetName val="Rasio GWM &amp; PDN"/>
      <sheetName val="TKB"/>
      <sheetName val="KPMM Jutaan"/>
      <sheetName val="DATA"/>
      <sheetName val="Daftar Form"/>
      <sheetName val="Header"/>
      <sheetName val="01A"/>
      <sheetName val="01B"/>
      <sheetName val="02A"/>
      <sheetName val="02B"/>
      <sheetName val="02C"/>
      <sheetName val="03A"/>
      <sheetName val="03B"/>
      <sheetName val="03C"/>
      <sheetName val="03D"/>
      <sheetName val="03E"/>
      <sheetName val="D1"/>
      <sheetName val="D3"/>
      <sheetName val="D5"/>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R Reportapp"/>
      <sheetName val="NRC01"/>
      <sheetName val="LRG01"/>
      <sheetName val="ADM01"/>
      <sheetName val="PBI01"/>
      <sheetName val="PBL01"/>
      <sheetName val="SYM01"/>
      <sheetName val="REP01"/>
      <sheetName val="REV01"/>
      <sheetName val="ATB01"/>
      <sheetName val="ASL"/>
      <sheetName val="LIL"/>
      <sheetName val="PDN"/>
      <sheetName val="Rincian Kredit"/>
      <sheetName val="Neraca"/>
      <sheetName val="LabaRugi"/>
      <sheetName val="Administratif"/>
      <sheetName val="KAP I Jutaan"/>
      <sheetName val="KAP II Jutaan"/>
      <sheetName val="KPMM APOLO"/>
      <sheetName val="KAP I Penuh"/>
      <sheetName val="KAP II Penuh"/>
      <sheetName val="KPMM Penuh"/>
      <sheetName val="Ratio Keu"/>
      <sheetName val="Lampiran"/>
      <sheetName val="TKB"/>
      <sheetName val="Tw-KM1"/>
      <sheetName val="Tw-CC1"/>
      <sheetName val="Tw-CC2"/>
      <sheetName val="Tw-CCA"/>
      <sheetName val="T-Pengungkapan Kualitatif"/>
      <sheetName val="T-LI1"/>
      <sheetName val="T-LI2"/>
      <sheetName val="T-LIA"/>
      <sheetName val="REKAP RASIO"/>
      <sheetName val="Laba Rugi"/>
      <sheetName val="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Operational ris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R2"/>
      <sheetName val="2A JUTAAN"/>
      <sheetName val="hapus buku"/>
      <sheetName val="CR-2 (2)"/>
      <sheetName val="CR2 (3)"/>
      <sheetName val="KRP JUN 2025"/>
      <sheetName val="KRP DES 2024"/>
    </sheetNames>
    <sheetDataSet>
      <sheetData sheetId="0"/>
      <sheetData sheetId="1">
        <row r="112">
          <cell r="F112">
            <v>9510</v>
          </cell>
        </row>
        <row r="113">
          <cell r="F113">
            <v>200465</v>
          </cell>
        </row>
      </sheetData>
      <sheetData sheetId="2">
        <row r="1">
          <cell r="M1" t="str">
            <v>bakiDebet</v>
          </cell>
        </row>
        <row r="2">
          <cell r="M2">
            <v>344000</v>
          </cell>
        </row>
        <row r="3">
          <cell r="M3">
            <v>1113637</v>
          </cell>
        </row>
        <row r="4">
          <cell r="M4">
            <v>5540000</v>
          </cell>
        </row>
        <row r="5">
          <cell r="M5">
            <v>499999995</v>
          </cell>
        </row>
        <row r="6">
          <cell r="M6">
            <v>6000000</v>
          </cell>
        </row>
        <row r="7">
          <cell r="M7">
            <v>295688087</v>
          </cell>
        </row>
        <row r="8">
          <cell r="M8">
            <v>317000</v>
          </cell>
        </row>
        <row r="9">
          <cell r="M9">
            <v>5953339</v>
          </cell>
        </row>
        <row r="10">
          <cell r="M10">
            <v>46671234</v>
          </cell>
        </row>
        <row r="11">
          <cell r="M11">
            <v>1842149</v>
          </cell>
        </row>
        <row r="12">
          <cell r="M12">
            <v>100413286</v>
          </cell>
        </row>
        <row r="13">
          <cell r="M13">
            <v>399969</v>
          </cell>
        </row>
        <row r="14">
          <cell r="M14">
            <v>19000000</v>
          </cell>
        </row>
        <row r="15">
          <cell r="M15">
            <v>396000</v>
          </cell>
        </row>
        <row r="16">
          <cell r="M16">
            <v>551665</v>
          </cell>
        </row>
        <row r="17">
          <cell r="M17">
            <v>848700</v>
          </cell>
        </row>
        <row r="18">
          <cell r="M18">
            <v>445000</v>
          </cell>
        </row>
        <row r="19">
          <cell r="M19">
            <v>875000</v>
          </cell>
        </row>
        <row r="20">
          <cell r="M20">
            <v>3251617</v>
          </cell>
        </row>
        <row r="21">
          <cell r="M21">
            <v>618750</v>
          </cell>
        </row>
        <row r="22">
          <cell r="M22">
            <v>4258535</v>
          </cell>
        </row>
        <row r="23">
          <cell r="M23">
            <v>1522954</v>
          </cell>
        </row>
        <row r="24">
          <cell r="M24">
            <v>54210136</v>
          </cell>
        </row>
        <row r="25">
          <cell r="M25">
            <v>453260</v>
          </cell>
        </row>
        <row r="26">
          <cell r="M26">
            <v>3690400</v>
          </cell>
        </row>
        <row r="27">
          <cell r="M27">
            <v>450000</v>
          </cell>
        </row>
        <row r="28">
          <cell r="M28">
            <v>3678518</v>
          </cell>
        </row>
        <row r="29">
          <cell r="M29">
            <v>4643913</v>
          </cell>
        </row>
        <row r="30">
          <cell r="M30">
            <v>725000</v>
          </cell>
        </row>
        <row r="31">
          <cell r="M31">
            <v>300000</v>
          </cell>
        </row>
        <row r="32">
          <cell r="M32">
            <v>23259531</v>
          </cell>
        </row>
        <row r="33">
          <cell r="M33">
            <v>44490908</v>
          </cell>
        </row>
        <row r="34">
          <cell r="M34">
            <v>71850000</v>
          </cell>
        </row>
        <row r="35">
          <cell r="M35">
            <v>15046766</v>
          </cell>
        </row>
        <row r="36">
          <cell r="M36">
            <v>3776750</v>
          </cell>
        </row>
        <row r="37">
          <cell r="M37">
            <v>697770847</v>
          </cell>
        </row>
        <row r="38">
          <cell r="M38">
            <v>1500000</v>
          </cell>
        </row>
        <row r="39">
          <cell r="M39">
            <v>2722520</v>
          </cell>
        </row>
        <row r="40">
          <cell r="M40">
            <v>8957436</v>
          </cell>
        </row>
        <row r="41">
          <cell r="M41">
            <v>500000000</v>
          </cell>
        </row>
        <row r="42">
          <cell r="M42">
            <v>1790136</v>
          </cell>
        </row>
        <row r="43">
          <cell r="M43">
            <v>381350</v>
          </cell>
        </row>
        <row r="44">
          <cell r="M44">
            <v>250000</v>
          </cell>
        </row>
        <row r="45">
          <cell r="M45">
            <v>58333336</v>
          </cell>
        </row>
        <row r="46">
          <cell r="M46">
            <v>11092361</v>
          </cell>
        </row>
        <row r="47">
          <cell r="M47">
            <v>2800000</v>
          </cell>
        </row>
        <row r="48">
          <cell r="M48">
            <v>624000</v>
          </cell>
        </row>
        <row r="49">
          <cell r="M49">
            <v>211000</v>
          </cell>
        </row>
        <row r="50">
          <cell r="M50">
            <v>43485943</v>
          </cell>
        </row>
        <row r="51">
          <cell r="M51">
            <v>24071318</v>
          </cell>
        </row>
        <row r="52">
          <cell r="M52">
            <v>797905</v>
          </cell>
        </row>
        <row r="53">
          <cell r="M53">
            <v>2793724</v>
          </cell>
        </row>
        <row r="54">
          <cell r="M54">
            <v>15173705</v>
          </cell>
        </row>
        <row r="55">
          <cell r="M55">
            <v>408700</v>
          </cell>
        </row>
        <row r="56">
          <cell r="M56">
            <v>650000</v>
          </cell>
        </row>
        <row r="57">
          <cell r="M57">
            <v>19573210</v>
          </cell>
        </row>
        <row r="58">
          <cell r="M58">
            <v>12477002</v>
          </cell>
        </row>
        <row r="59">
          <cell r="M59">
            <v>14353244</v>
          </cell>
        </row>
        <row r="60">
          <cell r="M60">
            <v>8079272</v>
          </cell>
        </row>
        <row r="61">
          <cell r="M61">
            <v>989800000</v>
          </cell>
        </row>
        <row r="62">
          <cell r="M62">
            <v>2000000</v>
          </cell>
        </row>
        <row r="63">
          <cell r="M63">
            <v>2500000</v>
          </cell>
        </row>
        <row r="64">
          <cell r="M64">
            <v>590000</v>
          </cell>
        </row>
        <row r="65">
          <cell r="M65">
            <v>1843230</v>
          </cell>
        </row>
        <row r="66">
          <cell r="M66">
            <v>650000000</v>
          </cell>
        </row>
        <row r="67">
          <cell r="M67">
            <v>780117539</v>
          </cell>
        </row>
        <row r="68">
          <cell r="M68">
            <v>6047846</v>
          </cell>
        </row>
        <row r="69">
          <cell r="M69">
            <v>2000000</v>
          </cell>
        </row>
        <row r="70">
          <cell r="M70">
            <v>1098500000</v>
          </cell>
        </row>
        <row r="71">
          <cell r="M71">
            <v>110688029</v>
          </cell>
        </row>
        <row r="72">
          <cell r="M72">
            <v>7621820</v>
          </cell>
        </row>
        <row r="73">
          <cell r="M73">
            <v>8150000</v>
          </cell>
        </row>
        <row r="74">
          <cell r="M74">
            <v>1356388</v>
          </cell>
        </row>
        <row r="75">
          <cell r="M75">
            <v>1500000000</v>
          </cell>
        </row>
        <row r="76">
          <cell r="M76">
            <v>2777830</v>
          </cell>
        </row>
        <row r="77">
          <cell r="M77">
            <v>4410682</v>
          </cell>
        </row>
        <row r="78">
          <cell r="M78">
            <v>18650039</v>
          </cell>
        </row>
        <row r="79">
          <cell r="M79">
            <v>5435493</v>
          </cell>
        </row>
        <row r="80">
          <cell r="M80">
            <v>1000000</v>
          </cell>
        </row>
        <row r="81">
          <cell r="M81">
            <v>2197752</v>
          </cell>
        </row>
        <row r="82">
          <cell r="M82">
            <v>1232000</v>
          </cell>
        </row>
        <row r="83">
          <cell r="M83">
            <v>1000000000</v>
          </cell>
        </row>
        <row r="84">
          <cell r="M84">
            <v>34305702</v>
          </cell>
        </row>
        <row r="85">
          <cell r="M85">
            <v>200000</v>
          </cell>
        </row>
        <row r="86">
          <cell r="M86">
            <v>7314298</v>
          </cell>
        </row>
        <row r="87">
          <cell r="M87">
            <v>6584840</v>
          </cell>
        </row>
        <row r="88">
          <cell r="M88">
            <v>1000000</v>
          </cell>
        </row>
        <row r="89">
          <cell r="M89">
            <v>2150000</v>
          </cell>
        </row>
        <row r="90">
          <cell r="M90">
            <v>1250000</v>
          </cell>
        </row>
        <row r="91">
          <cell r="M91">
            <v>88751430</v>
          </cell>
        </row>
        <row r="92">
          <cell r="M92">
            <v>750000</v>
          </cell>
        </row>
        <row r="93">
          <cell r="M93">
            <v>18888904</v>
          </cell>
        </row>
        <row r="94">
          <cell r="M94">
            <v>375000</v>
          </cell>
        </row>
        <row r="95">
          <cell r="M95">
            <v>860430</v>
          </cell>
        </row>
        <row r="96">
          <cell r="M96">
            <v>2660000</v>
          </cell>
        </row>
        <row r="97">
          <cell r="M97">
            <v>775000</v>
          </cell>
        </row>
        <row r="98">
          <cell r="M98">
            <v>972219</v>
          </cell>
        </row>
        <row r="99">
          <cell r="M99">
            <v>1499982635</v>
          </cell>
        </row>
        <row r="100">
          <cell r="M100">
            <v>275720</v>
          </cell>
        </row>
        <row r="101">
          <cell r="M101">
            <v>142556564</v>
          </cell>
        </row>
        <row r="102">
          <cell r="M102">
            <v>3817336</v>
          </cell>
        </row>
        <row r="103">
          <cell r="M103">
            <v>174270</v>
          </cell>
        </row>
        <row r="104">
          <cell r="M104">
            <v>1460324</v>
          </cell>
        </row>
        <row r="105">
          <cell r="M105">
            <v>200000</v>
          </cell>
        </row>
        <row r="106">
          <cell r="M106">
            <v>400000</v>
          </cell>
        </row>
        <row r="107">
          <cell r="M107">
            <v>788834</v>
          </cell>
        </row>
        <row r="108">
          <cell r="M108">
            <v>1750000</v>
          </cell>
        </row>
        <row r="109">
          <cell r="M109">
            <v>405000</v>
          </cell>
        </row>
        <row r="110">
          <cell r="M110">
            <v>179836112</v>
          </cell>
        </row>
        <row r="111">
          <cell r="M111">
            <v>10702183</v>
          </cell>
        </row>
        <row r="112">
          <cell r="M112">
            <v>940000</v>
          </cell>
        </row>
        <row r="113">
          <cell r="M113">
            <v>330000</v>
          </cell>
        </row>
        <row r="114">
          <cell r="M114">
            <v>451982</v>
          </cell>
        </row>
        <row r="115">
          <cell r="M115">
            <v>400000</v>
          </cell>
        </row>
        <row r="116">
          <cell r="M116">
            <v>833330</v>
          </cell>
        </row>
        <row r="117">
          <cell r="M117">
            <v>1185000</v>
          </cell>
        </row>
        <row r="118">
          <cell r="M118">
            <v>35660859</v>
          </cell>
        </row>
        <row r="119">
          <cell r="M119">
            <v>685636659</v>
          </cell>
        </row>
        <row r="120">
          <cell r="M120">
            <v>600000</v>
          </cell>
        </row>
        <row r="121">
          <cell r="M121">
            <v>725000</v>
          </cell>
        </row>
        <row r="122">
          <cell r="M122">
            <v>158875</v>
          </cell>
        </row>
        <row r="123">
          <cell r="M123">
            <v>14319000</v>
          </cell>
        </row>
        <row r="124">
          <cell r="M124">
            <v>527000</v>
          </cell>
        </row>
        <row r="125">
          <cell r="M125">
            <v>300000</v>
          </cell>
        </row>
        <row r="126">
          <cell r="M126">
            <v>1000000</v>
          </cell>
        </row>
        <row r="127">
          <cell r="M127">
            <v>175000</v>
          </cell>
        </row>
        <row r="128">
          <cell r="M128">
            <v>170000</v>
          </cell>
        </row>
        <row r="129">
          <cell r="M129">
            <v>5555552</v>
          </cell>
        </row>
        <row r="130">
          <cell r="M130">
            <v>375384</v>
          </cell>
        </row>
        <row r="131">
          <cell r="M131">
            <v>296000</v>
          </cell>
        </row>
        <row r="132">
          <cell r="M132">
            <v>664704062</v>
          </cell>
        </row>
        <row r="133">
          <cell r="M133">
            <v>1846640</v>
          </cell>
        </row>
        <row r="134">
          <cell r="M134">
            <v>825000</v>
          </cell>
        </row>
        <row r="135">
          <cell r="M135">
            <v>12500000</v>
          </cell>
        </row>
        <row r="136">
          <cell r="M136">
            <v>1065750</v>
          </cell>
        </row>
        <row r="137">
          <cell r="M137">
            <v>1400000</v>
          </cell>
        </row>
        <row r="138">
          <cell r="M138">
            <v>130785</v>
          </cell>
        </row>
        <row r="139">
          <cell r="M139">
            <v>613271761</v>
          </cell>
        </row>
        <row r="140">
          <cell r="M140">
            <v>1279800</v>
          </cell>
        </row>
        <row r="141">
          <cell r="M141">
            <v>48991225</v>
          </cell>
        </row>
        <row r="142">
          <cell r="M142">
            <v>150000</v>
          </cell>
        </row>
        <row r="143">
          <cell r="M143">
            <v>3038019</v>
          </cell>
        </row>
        <row r="144">
          <cell r="M144">
            <v>5090130</v>
          </cell>
        </row>
        <row r="145">
          <cell r="M145">
            <v>1465082</v>
          </cell>
        </row>
        <row r="146">
          <cell r="M146">
            <v>100000</v>
          </cell>
        </row>
        <row r="147">
          <cell r="M147">
            <v>4397728</v>
          </cell>
        </row>
        <row r="148">
          <cell r="M148">
            <v>290000011</v>
          </cell>
        </row>
        <row r="149">
          <cell r="M149">
            <v>622035</v>
          </cell>
        </row>
        <row r="150">
          <cell r="M150">
            <v>1826000</v>
          </cell>
        </row>
        <row r="151">
          <cell r="M151">
            <v>154135</v>
          </cell>
        </row>
        <row r="152">
          <cell r="M152">
            <v>4400000</v>
          </cell>
        </row>
        <row r="153">
          <cell r="M153">
            <v>383170261</v>
          </cell>
        </row>
        <row r="154">
          <cell r="M154">
            <v>1600000</v>
          </cell>
        </row>
        <row r="155">
          <cell r="M155">
            <v>1080000</v>
          </cell>
        </row>
        <row r="156">
          <cell r="M156">
            <v>316000</v>
          </cell>
        </row>
        <row r="157">
          <cell r="M157">
            <v>167549592</v>
          </cell>
        </row>
        <row r="158">
          <cell r="M158">
            <v>552765</v>
          </cell>
        </row>
        <row r="159">
          <cell r="M159">
            <v>773686</v>
          </cell>
        </row>
        <row r="160">
          <cell r="M160">
            <v>1791818</v>
          </cell>
        </row>
        <row r="161">
          <cell r="M161">
            <v>680000</v>
          </cell>
        </row>
        <row r="162">
          <cell r="M162">
            <v>24281796</v>
          </cell>
        </row>
        <row r="163">
          <cell r="M163">
            <v>1050000</v>
          </cell>
        </row>
        <row r="164">
          <cell r="M164">
            <v>7544225</v>
          </cell>
        </row>
        <row r="165">
          <cell r="M165">
            <v>400000000</v>
          </cell>
        </row>
        <row r="166">
          <cell r="M166">
            <v>500000</v>
          </cell>
        </row>
        <row r="167">
          <cell r="M167">
            <v>2118182</v>
          </cell>
        </row>
        <row r="168">
          <cell r="M168">
            <v>3833316</v>
          </cell>
        </row>
        <row r="169">
          <cell r="M169">
            <v>15000000</v>
          </cell>
        </row>
        <row r="170">
          <cell r="M170">
            <v>300000</v>
          </cell>
        </row>
        <row r="171">
          <cell r="M171">
            <v>173000</v>
          </cell>
        </row>
        <row r="172">
          <cell r="M172">
            <v>100000</v>
          </cell>
        </row>
        <row r="173">
          <cell r="M173">
            <v>60749972</v>
          </cell>
        </row>
        <row r="174">
          <cell r="M174">
            <v>684000</v>
          </cell>
        </row>
        <row r="175">
          <cell r="M175">
            <v>1000000000</v>
          </cell>
        </row>
        <row r="176">
          <cell r="M176">
            <v>770000</v>
          </cell>
        </row>
        <row r="177">
          <cell r="M177">
            <v>2500000</v>
          </cell>
        </row>
        <row r="178">
          <cell r="M178">
            <v>62926348</v>
          </cell>
        </row>
        <row r="179">
          <cell r="M179">
            <v>33893404</v>
          </cell>
        </row>
        <row r="180">
          <cell r="M180">
            <v>7400000</v>
          </cell>
        </row>
        <row r="181">
          <cell r="M181">
            <v>360000</v>
          </cell>
        </row>
        <row r="182">
          <cell r="M182">
            <v>265000</v>
          </cell>
        </row>
        <row r="183">
          <cell r="M183">
            <v>2800000</v>
          </cell>
        </row>
        <row r="184">
          <cell r="M184">
            <v>14258328</v>
          </cell>
        </row>
        <row r="185">
          <cell r="M185">
            <v>1540570</v>
          </cell>
        </row>
        <row r="186">
          <cell r="M186">
            <v>582102</v>
          </cell>
        </row>
        <row r="187">
          <cell r="M187">
            <v>332000</v>
          </cell>
        </row>
        <row r="188">
          <cell r="M188">
            <v>395000</v>
          </cell>
        </row>
        <row r="189">
          <cell r="M189">
            <v>2700000</v>
          </cell>
        </row>
        <row r="190">
          <cell r="M190">
            <v>875000</v>
          </cell>
        </row>
        <row r="191">
          <cell r="M191">
            <v>3000000</v>
          </cell>
        </row>
        <row r="192">
          <cell r="M192">
            <v>287000000</v>
          </cell>
        </row>
        <row r="193">
          <cell r="M193">
            <v>150000</v>
          </cell>
        </row>
        <row r="194">
          <cell r="M194">
            <v>145378405</v>
          </cell>
        </row>
        <row r="195">
          <cell r="M195">
            <v>3000000</v>
          </cell>
        </row>
        <row r="196">
          <cell r="M196">
            <v>2827000</v>
          </cell>
        </row>
        <row r="197">
          <cell r="M197">
            <v>2800000</v>
          </cell>
        </row>
        <row r="198">
          <cell r="M198">
            <v>750000</v>
          </cell>
        </row>
        <row r="199">
          <cell r="M199">
            <v>250950000</v>
          </cell>
        </row>
        <row r="200">
          <cell r="M200">
            <v>2843939</v>
          </cell>
        </row>
        <row r="201">
          <cell r="M201">
            <v>28946667</v>
          </cell>
        </row>
        <row r="202">
          <cell r="M202">
            <v>335000</v>
          </cell>
        </row>
        <row r="203">
          <cell r="M203">
            <v>609375</v>
          </cell>
        </row>
        <row r="204">
          <cell r="M204">
            <v>25320943</v>
          </cell>
        </row>
        <row r="205">
          <cell r="M205">
            <v>318555</v>
          </cell>
        </row>
        <row r="206">
          <cell r="M206">
            <v>30510000</v>
          </cell>
        </row>
        <row r="207">
          <cell r="M207">
            <v>500000</v>
          </cell>
        </row>
        <row r="208">
          <cell r="M208">
            <v>767000</v>
          </cell>
        </row>
        <row r="209">
          <cell r="M209">
            <v>1400000</v>
          </cell>
        </row>
        <row r="210">
          <cell r="M210">
            <v>1500000</v>
          </cell>
        </row>
        <row r="211">
          <cell r="M211">
            <v>1700000</v>
          </cell>
        </row>
        <row r="212">
          <cell r="M212">
            <v>387600</v>
          </cell>
        </row>
        <row r="213">
          <cell r="M213">
            <v>391869</v>
          </cell>
        </row>
        <row r="214">
          <cell r="M214">
            <v>334000</v>
          </cell>
        </row>
        <row r="215">
          <cell r="M215">
            <v>2861110</v>
          </cell>
        </row>
        <row r="216">
          <cell r="M216">
            <v>2367947</v>
          </cell>
        </row>
        <row r="217">
          <cell r="M217">
            <v>1400000</v>
          </cell>
        </row>
        <row r="218">
          <cell r="M218">
            <v>900000</v>
          </cell>
        </row>
        <row r="219">
          <cell r="M219">
            <v>1025000000</v>
          </cell>
        </row>
        <row r="220">
          <cell r="M220">
            <v>750000</v>
          </cell>
        </row>
        <row r="221">
          <cell r="M221">
            <v>36087195</v>
          </cell>
        </row>
        <row r="222">
          <cell r="M222">
            <v>140000</v>
          </cell>
        </row>
        <row r="223">
          <cell r="M223">
            <v>225000</v>
          </cell>
        </row>
        <row r="224">
          <cell r="M224">
            <v>508781</v>
          </cell>
        </row>
        <row r="225">
          <cell r="M225">
            <v>1200000</v>
          </cell>
        </row>
        <row r="226">
          <cell r="M226">
            <v>1250000</v>
          </cell>
        </row>
        <row r="227">
          <cell r="M227">
            <v>1172500</v>
          </cell>
        </row>
        <row r="228">
          <cell r="M228">
            <v>8734364</v>
          </cell>
        </row>
        <row r="229">
          <cell r="M229">
            <v>135500</v>
          </cell>
        </row>
        <row r="230">
          <cell r="M230">
            <v>641190</v>
          </cell>
        </row>
        <row r="231">
          <cell r="M231">
            <v>2085410</v>
          </cell>
        </row>
        <row r="232">
          <cell r="M232">
            <v>2000000</v>
          </cell>
        </row>
        <row r="233">
          <cell r="M233">
            <v>1800000</v>
          </cell>
        </row>
        <row r="234">
          <cell r="M234">
            <v>305000</v>
          </cell>
        </row>
        <row r="235">
          <cell r="M235">
            <v>5188886</v>
          </cell>
        </row>
        <row r="236">
          <cell r="M236">
            <v>800000000</v>
          </cell>
        </row>
        <row r="237">
          <cell r="M237">
            <v>1225000</v>
          </cell>
        </row>
        <row r="238">
          <cell r="M238">
            <v>1300000</v>
          </cell>
        </row>
        <row r="239">
          <cell r="M239">
            <v>2000000</v>
          </cell>
        </row>
        <row r="240">
          <cell r="M240">
            <v>500000000</v>
          </cell>
        </row>
        <row r="241">
          <cell r="M241">
            <v>3350000</v>
          </cell>
        </row>
        <row r="242">
          <cell r="M242">
            <v>801200</v>
          </cell>
        </row>
        <row r="243">
          <cell r="M243">
            <v>254185</v>
          </cell>
        </row>
        <row r="244">
          <cell r="M244">
            <v>961808</v>
          </cell>
        </row>
        <row r="245">
          <cell r="M245">
            <v>2280000</v>
          </cell>
        </row>
        <row r="246">
          <cell r="M246">
            <v>500000</v>
          </cell>
        </row>
        <row r="247">
          <cell r="M247">
            <v>145534349</v>
          </cell>
        </row>
        <row r="248">
          <cell r="M248">
            <v>2794545</v>
          </cell>
        </row>
        <row r="249">
          <cell r="M249">
            <v>5543673</v>
          </cell>
        </row>
        <row r="250">
          <cell r="M250">
            <v>171352900</v>
          </cell>
        </row>
        <row r="251">
          <cell r="M251">
            <v>3753246</v>
          </cell>
        </row>
        <row r="252">
          <cell r="M252">
            <v>900000</v>
          </cell>
        </row>
        <row r="253">
          <cell r="M253">
            <v>3856364</v>
          </cell>
        </row>
        <row r="254">
          <cell r="M254">
            <v>475000</v>
          </cell>
        </row>
        <row r="255">
          <cell r="M255">
            <v>6426556</v>
          </cell>
        </row>
        <row r="256">
          <cell r="M256">
            <v>145000</v>
          </cell>
        </row>
        <row r="257">
          <cell r="M257">
            <v>6631311</v>
          </cell>
        </row>
        <row r="258">
          <cell r="M258">
            <v>879091</v>
          </cell>
        </row>
        <row r="259">
          <cell r="M259">
            <v>2850000</v>
          </cell>
        </row>
        <row r="260">
          <cell r="M260">
            <v>16862500</v>
          </cell>
        </row>
        <row r="261">
          <cell r="M261">
            <v>229000</v>
          </cell>
        </row>
        <row r="262">
          <cell r="M262">
            <v>1000000</v>
          </cell>
        </row>
        <row r="263">
          <cell r="M263">
            <v>46566712</v>
          </cell>
        </row>
        <row r="264">
          <cell r="M264">
            <v>600916673</v>
          </cell>
        </row>
        <row r="265">
          <cell r="M265">
            <v>104911731</v>
          </cell>
        </row>
        <row r="266">
          <cell r="M266">
            <v>16892454</v>
          </cell>
        </row>
        <row r="267">
          <cell r="M267">
            <v>2740000</v>
          </cell>
        </row>
        <row r="268">
          <cell r="M268">
            <v>1033332</v>
          </cell>
        </row>
        <row r="269">
          <cell r="M269">
            <v>2880000</v>
          </cell>
        </row>
        <row r="270">
          <cell r="M270">
            <v>800000</v>
          </cell>
        </row>
        <row r="271">
          <cell r="M271">
            <v>120000</v>
          </cell>
        </row>
        <row r="272">
          <cell r="M272">
            <v>1784500</v>
          </cell>
        </row>
        <row r="273">
          <cell r="M273">
            <v>2361109</v>
          </cell>
        </row>
        <row r="274">
          <cell r="M274">
            <v>213075000</v>
          </cell>
        </row>
        <row r="275">
          <cell r="M275">
            <v>1380242</v>
          </cell>
        </row>
        <row r="276">
          <cell r="M276">
            <v>1136000</v>
          </cell>
        </row>
        <row r="277">
          <cell r="M277">
            <v>32356481</v>
          </cell>
        </row>
        <row r="278">
          <cell r="M278">
            <v>391067409</v>
          </cell>
        </row>
        <row r="279">
          <cell r="M279">
            <v>308000</v>
          </cell>
        </row>
        <row r="280">
          <cell r="M280">
            <v>1494500000</v>
          </cell>
        </row>
        <row r="281">
          <cell r="M281">
            <v>38325000</v>
          </cell>
        </row>
        <row r="282">
          <cell r="M282">
            <v>134500</v>
          </cell>
        </row>
        <row r="283">
          <cell r="M283">
            <v>16025003</v>
          </cell>
        </row>
        <row r="284">
          <cell r="M284">
            <v>450000</v>
          </cell>
        </row>
        <row r="285">
          <cell r="M285">
            <v>257404359</v>
          </cell>
        </row>
        <row r="286">
          <cell r="M286">
            <v>1340000</v>
          </cell>
        </row>
        <row r="287">
          <cell r="M287">
            <v>1000000</v>
          </cell>
        </row>
        <row r="288">
          <cell r="M288">
            <v>2850000</v>
          </cell>
        </row>
        <row r="289">
          <cell r="M289">
            <v>169217893</v>
          </cell>
        </row>
        <row r="290">
          <cell r="M290">
            <v>850000</v>
          </cell>
        </row>
        <row r="291">
          <cell r="M291">
            <v>1000000</v>
          </cell>
        </row>
        <row r="292">
          <cell r="M292">
            <v>729470</v>
          </cell>
        </row>
        <row r="293">
          <cell r="M293">
            <v>1891551</v>
          </cell>
        </row>
        <row r="294">
          <cell r="M294">
            <v>1250000</v>
          </cell>
        </row>
        <row r="295">
          <cell r="M295">
            <v>3520000</v>
          </cell>
        </row>
        <row r="296">
          <cell r="M296">
            <v>21074481</v>
          </cell>
        </row>
        <row r="297">
          <cell r="M297">
            <v>1000000</v>
          </cell>
        </row>
        <row r="298">
          <cell r="M298">
            <v>1760000</v>
          </cell>
        </row>
        <row r="299">
          <cell r="M299">
            <v>200000</v>
          </cell>
        </row>
        <row r="300">
          <cell r="M300">
            <v>354546</v>
          </cell>
        </row>
        <row r="301">
          <cell r="M301">
            <v>841491306</v>
          </cell>
        </row>
        <row r="302">
          <cell r="M302">
            <v>31920275</v>
          </cell>
        </row>
        <row r="303">
          <cell r="M303">
            <v>22162249</v>
          </cell>
        </row>
        <row r="304">
          <cell r="M304">
            <v>14076136</v>
          </cell>
        </row>
        <row r="305">
          <cell r="M305">
            <v>2500000</v>
          </cell>
        </row>
        <row r="306">
          <cell r="M306">
            <v>894080</v>
          </cell>
        </row>
        <row r="307">
          <cell r="M307">
            <v>250000000</v>
          </cell>
        </row>
        <row r="308">
          <cell r="M308">
            <v>862500</v>
          </cell>
        </row>
        <row r="309">
          <cell r="M309">
            <v>40210909</v>
          </cell>
        </row>
        <row r="310">
          <cell r="M310">
            <v>1010511</v>
          </cell>
        </row>
        <row r="311">
          <cell r="M311">
            <v>10082229</v>
          </cell>
        </row>
        <row r="312">
          <cell r="M312">
            <v>1900000</v>
          </cell>
        </row>
        <row r="313">
          <cell r="M313">
            <v>3300000</v>
          </cell>
        </row>
        <row r="314">
          <cell r="M314">
            <v>998972523</v>
          </cell>
        </row>
        <row r="315">
          <cell r="M315">
            <v>500000</v>
          </cell>
        </row>
        <row r="316">
          <cell r="M316">
            <v>575000</v>
          </cell>
        </row>
        <row r="317">
          <cell r="M317">
            <v>6131089</v>
          </cell>
        </row>
        <row r="318">
          <cell r="M318">
            <v>5991121</v>
          </cell>
        </row>
        <row r="319">
          <cell r="M319">
            <v>395000</v>
          </cell>
        </row>
        <row r="320">
          <cell r="M320">
            <v>17674571</v>
          </cell>
        </row>
        <row r="321">
          <cell r="M321">
            <v>425000000</v>
          </cell>
        </row>
        <row r="322">
          <cell r="M322">
            <v>1444794</v>
          </cell>
        </row>
        <row r="323">
          <cell r="M323">
            <v>239951</v>
          </cell>
        </row>
        <row r="324">
          <cell r="M324">
            <v>195857161</v>
          </cell>
        </row>
        <row r="325">
          <cell r="M325">
            <v>750000</v>
          </cell>
        </row>
        <row r="326">
          <cell r="M326">
            <v>3072727</v>
          </cell>
        </row>
        <row r="327">
          <cell r="M327">
            <v>13822750</v>
          </cell>
        </row>
        <row r="328">
          <cell r="M328">
            <v>450000</v>
          </cell>
        </row>
        <row r="329">
          <cell r="M329">
            <v>111823716</v>
          </cell>
        </row>
        <row r="330">
          <cell r="M330">
            <v>576000</v>
          </cell>
        </row>
        <row r="331">
          <cell r="M331">
            <v>2083331</v>
          </cell>
        </row>
        <row r="332">
          <cell r="M332">
            <v>475000</v>
          </cell>
        </row>
        <row r="333">
          <cell r="M333">
            <v>277200</v>
          </cell>
        </row>
        <row r="334">
          <cell r="M334">
            <v>314900</v>
          </cell>
        </row>
        <row r="335">
          <cell r="M335">
            <v>25000000</v>
          </cell>
        </row>
        <row r="336">
          <cell r="M336">
            <v>700000</v>
          </cell>
        </row>
        <row r="337">
          <cell r="M337">
            <v>770000</v>
          </cell>
        </row>
        <row r="338">
          <cell r="M338">
            <v>2227290</v>
          </cell>
        </row>
        <row r="339">
          <cell r="M339">
            <v>750000</v>
          </cell>
        </row>
        <row r="340">
          <cell r="M340">
            <v>156250007</v>
          </cell>
        </row>
        <row r="341">
          <cell r="M341">
            <v>166487925</v>
          </cell>
        </row>
        <row r="342">
          <cell r="M342">
            <v>450000</v>
          </cell>
        </row>
        <row r="343">
          <cell r="M343">
            <v>480000</v>
          </cell>
        </row>
        <row r="344">
          <cell r="M344">
            <v>743610</v>
          </cell>
        </row>
        <row r="345">
          <cell r="M345">
            <v>2065000</v>
          </cell>
        </row>
        <row r="346">
          <cell r="M346">
            <v>16666660</v>
          </cell>
        </row>
        <row r="347">
          <cell r="M347">
            <v>942000</v>
          </cell>
        </row>
        <row r="348">
          <cell r="M348">
            <v>12960634</v>
          </cell>
        </row>
        <row r="349">
          <cell r="M349">
            <v>1871273</v>
          </cell>
        </row>
        <row r="350">
          <cell r="M350">
            <v>359668</v>
          </cell>
        </row>
        <row r="351">
          <cell r="M351">
            <v>4337547</v>
          </cell>
        </row>
        <row r="352">
          <cell r="M352">
            <v>1789402500</v>
          </cell>
        </row>
        <row r="353">
          <cell r="M353">
            <v>650000</v>
          </cell>
        </row>
        <row r="354">
          <cell r="M354">
            <v>2409389</v>
          </cell>
        </row>
        <row r="355">
          <cell r="M355">
            <v>1922220</v>
          </cell>
        </row>
        <row r="356">
          <cell r="M356">
            <v>764484953</v>
          </cell>
        </row>
        <row r="357">
          <cell r="M357">
            <v>267085188</v>
          </cell>
        </row>
        <row r="358">
          <cell r="M358">
            <v>500000000</v>
          </cell>
        </row>
        <row r="359">
          <cell r="M359">
            <v>435454</v>
          </cell>
        </row>
        <row r="360">
          <cell r="M360">
            <v>11260000</v>
          </cell>
        </row>
        <row r="361">
          <cell r="M361">
            <v>1654400</v>
          </cell>
        </row>
        <row r="362">
          <cell r="M362">
            <v>400000</v>
          </cell>
        </row>
        <row r="363">
          <cell r="M363">
            <v>2114115</v>
          </cell>
        </row>
        <row r="364">
          <cell r="M364">
            <v>1279000</v>
          </cell>
        </row>
        <row r="365">
          <cell r="M365">
            <v>7936654</v>
          </cell>
        </row>
        <row r="366">
          <cell r="M366">
            <v>539500</v>
          </cell>
        </row>
        <row r="367">
          <cell r="M367">
            <v>1250000</v>
          </cell>
        </row>
        <row r="368">
          <cell r="M368">
            <v>108729152</v>
          </cell>
        </row>
        <row r="369">
          <cell r="M369">
            <v>235000</v>
          </cell>
        </row>
        <row r="370">
          <cell r="M370">
            <v>435000</v>
          </cell>
        </row>
        <row r="371">
          <cell r="M371">
            <v>625000</v>
          </cell>
        </row>
        <row r="372">
          <cell r="M372">
            <v>500000</v>
          </cell>
        </row>
        <row r="373">
          <cell r="M373">
            <v>362499989</v>
          </cell>
        </row>
        <row r="374">
          <cell r="M374">
            <v>323669</v>
          </cell>
        </row>
        <row r="375">
          <cell r="M375">
            <v>2906165</v>
          </cell>
        </row>
        <row r="376">
          <cell r="M376">
            <v>149119040</v>
          </cell>
        </row>
        <row r="377">
          <cell r="M377">
            <v>108199482</v>
          </cell>
        </row>
        <row r="378">
          <cell r="M378">
            <v>1177119</v>
          </cell>
        </row>
        <row r="379">
          <cell r="M379">
            <v>703500</v>
          </cell>
        </row>
        <row r="380">
          <cell r="M380">
            <v>2083331</v>
          </cell>
        </row>
        <row r="381">
          <cell r="M381">
            <v>300000</v>
          </cell>
        </row>
        <row r="382">
          <cell r="M382">
            <v>149916669</v>
          </cell>
        </row>
        <row r="383">
          <cell r="M383">
            <v>117213385</v>
          </cell>
        </row>
        <row r="384">
          <cell r="M384">
            <v>64666676</v>
          </cell>
        </row>
        <row r="385">
          <cell r="M385">
            <v>15994691</v>
          </cell>
        </row>
        <row r="386">
          <cell r="M386">
            <v>3137149</v>
          </cell>
        </row>
        <row r="387">
          <cell r="M387">
            <v>12856250</v>
          </cell>
        </row>
        <row r="388">
          <cell r="M388">
            <v>4708207</v>
          </cell>
        </row>
        <row r="389">
          <cell r="M389">
            <v>330000</v>
          </cell>
        </row>
        <row r="390">
          <cell r="M390">
            <v>19875899</v>
          </cell>
        </row>
        <row r="391">
          <cell r="M391">
            <v>12855045</v>
          </cell>
        </row>
        <row r="392">
          <cell r="M392">
            <v>290000</v>
          </cell>
        </row>
        <row r="393">
          <cell r="M393">
            <v>358000</v>
          </cell>
        </row>
        <row r="394">
          <cell r="M394">
            <v>7987727</v>
          </cell>
        </row>
        <row r="395">
          <cell r="M395">
            <v>1266275</v>
          </cell>
        </row>
        <row r="396">
          <cell r="M396">
            <v>2065513</v>
          </cell>
        </row>
        <row r="397">
          <cell r="M397">
            <v>2000000</v>
          </cell>
        </row>
        <row r="398">
          <cell r="M398">
            <v>550000</v>
          </cell>
        </row>
        <row r="399">
          <cell r="M399">
            <v>75000000</v>
          </cell>
        </row>
        <row r="400">
          <cell r="M400">
            <v>722502500</v>
          </cell>
        </row>
        <row r="401">
          <cell r="M401">
            <v>45861403</v>
          </cell>
        </row>
        <row r="402">
          <cell r="M402">
            <v>673757500</v>
          </cell>
        </row>
        <row r="403">
          <cell r="M403">
            <v>1725000000</v>
          </cell>
        </row>
        <row r="404">
          <cell r="M404">
            <v>1220730</v>
          </cell>
        </row>
        <row r="405">
          <cell r="M405">
            <v>5834351</v>
          </cell>
        </row>
        <row r="406">
          <cell r="M406">
            <v>1040680</v>
          </cell>
        </row>
        <row r="407">
          <cell r="M407">
            <v>650035</v>
          </cell>
        </row>
        <row r="408">
          <cell r="M408">
            <v>1237025</v>
          </cell>
        </row>
        <row r="409">
          <cell r="M409">
            <v>39832419</v>
          </cell>
        </row>
        <row r="410">
          <cell r="M410">
            <v>1169186</v>
          </cell>
        </row>
        <row r="411">
          <cell r="M411">
            <v>6113767</v>
          </cell>
        </row>
        <row r="412">
          <cell r="M412">
            <v>24694519</v>
          </cell>
        </row>
        <row r="413">
          <cell r="M413">
            <v>625000</v>
          </cell>
        </row>
        <row r="414">
          <cell r="M414">
            <v>9407938</v>
          </cell>
        </row>
        <row r="415">
          <cell r="M415">
            <v>2741839</v>
          </cell>
        </row>
        <row r="416">
          <cell r="M416">
            <v>570000</v>
          </cell>
        </row>
        <row r="417">
          <cell r="M417">
            <v>1416860</v>
          </cell>
        </row>
        <row r="418">
          <cell r="M418">
            <v>401666662</v>
          </cell>
        </row>
        <row r="419">
          <cell r="M419">
            <v>2857000</v>
          </cell>
        </row>
        <row r="420">
          <cell r="M420">
            <v>299879092</v>
          </cell>
        </row>
        <row r="421">
          <cell r="M421">
            <v>500000000</v>
          </cell>
        </row>
        <row r="422">
          <cell r="M422">
            <v>9688670</v>
          </cell>
        </row>
        <row r="423">
          <cell r="M423">
            <v>6745000</v>
          </cell>
        </row>
        <row r="424">
          <cell r="M424">
            <v>28119581</v>
          </cell>
        </row>
        <row r="425">
          <cell r="M425">
            <v>3700000</v>
          </cell>
        </row>
        <row r="426">
          <cell r="M426">
            <v>542000</v>
          </cell>
        </row>
        <row r="427">
          <cell r="M427">
            <v>3714180</v>
          </cell>
        </row>
        <row r="428">
          <cell r="M428">
            <v>922400</v>
          </cell>
        </row>
        <row r="429">
          <cell r="M429">
            <v>2116850</v>
          </cell>
        </row>
        <row r="430">
          <cell r="M430">
            <v>475000</v>
          </cell>
        </row>
        <row r="431">
          <cell r="M431">
            <v>580625</v>
          </cell>
        </row>
        <row r="432">
          <cell r="M432">
            <v>400000</v>
          </cell>
        </row>
        <row r="433">
          <cell r="M433">
            <v>264705554</v>
          </cell>
        </row>
        <row r="434">
          <cell r="M434">
            <v>648850</v>
          </cell>
        </row>
        <row r="435">
          <cell r="M435">
            <v>459000</v>
          </cell>
        </row>
        <row r="436">
          <cell r="M436">
            <v>18042426</v>
          </cell>
        </row>
        <row r="437">
          <cell r="M437">
            <v>3677926</v>
          </cell>
        </row>
        <row r="438">
          <cell r="M438">
            <v>1047350</v>
          </cell>
        </row>
        <row r="439">
          <cell r="M439">
            <v>450000</v>
          </cell>
        </row>
        <row r="440">
          <cell r="M440">
            <v>800000</v>
          </cell>
        </row>
        <row r="441">
          <cell r="M441">
            <v>285000</v>
          </cell>
        </row>
        <row r="442">
          <cell r="M442">
            <v>576750</v>
          </cell>
        </row>
        <row r="443">
          <cell r="M443">
            <v>1232000</v>
          </cell>
        </row>
        <row r="444">
          <cell r="M444">
            <v>325000</v>
          </cell>
        </row>
        <row r="445">
          <cell r="M445">
            <v>301000</v>
          </cell>
        </row>
        <row r="446">
          <cell r="M446">
            <v>6417727</v>
          </cell>
        </row>
        <row r="447">
          <cell r="M447">
            <v>1000000</v>
          </cell>
        </row>
        <row r="448">
          <cell r="M448">
            <v>233000</v>
          </cell>
        </row>
        <row r="449">
          <cell r="M449">
            <v>1781336</v>
          </cell>
        </row>
        <row r="450">
          <cell r="M450">
            <v>460000</v>
          </cell>
        </row>
        <row r="451">
          <cell r="M451">
            <v>297952</v>
          </cell>
        </row>
        <row r="452">
          <cell r="M452">
            <v>44553252</v>
          </cell>
        </row>
        <row r="453">
          <cell r="M453">
            <v>4944252</v>
          </cell>
        </row>
        <row r="454">
          <cell r="M454">
            <v>900000</v>
          </cell>
        </row>
        <row r="455">
          <cell r="M455">
            <v>975000</v>
          </cell>
        </row>
        <row r="456">
          <cell r="M456">
            <v>15773256</v>
          </cell>
        </row>
        <row r="457">
          <cell r="M457">
            <v>2083331</v>
          </cell>
        </row>
        <row r="458">
          <cell r="M458">
            <v>3500000</v>
          </cell>
        </row>
        <row r="459">
          <cell r="M459">
            <v>103449000</v>
          </cell>
        </row>
        <row r="460">
          <cell r="M460">
            <v>3011110</v>
          </cell>
        </row>
        <row r="461">
          <cell r="M461">
            <v>334650</v>
          </cell>
        </row>
        <row r="462">
          <cell r="M462">
            <v>625000</v>
          </cell>
        </row>
        <row r="463">
          <cell r="M463">
            <v>119000000</v>
          </cell>
        </row>
        <row r="464">
          <cell r="M464">
            <v>5023300</v>
          </cell>
        </row>
        <row r="465">
          <cell r="M465">
            <v>232900</v>
          </cell>
        </row>
        <row r="466">
          <cell r="M466">
            <v>350000</v>
          </cell>
        </row>
        <row r="467">
          <cell r="M467">
            <v>3000000</v>
          </cell>
        </row>
        <row r="468">
          <cell r="M468">
            <v>217442202</v>
          </cell>
        </row>
        <row r="469">
          <cell r="M469">
            <v>4124706</v>
          </cell>
        </row>
        <row r="470">
          <cell r="M470">
            <v>13717076</v>
          </cell>
        </row>
        <row r="471">
          <cell r="M471">
            <v>500000</v>
          </cell>
        </row>
        <row r="472">
          <cell r="M472">
            <v>160800</v>
          </cell>
        </row>
        <row r="473">
          <cell r="M473">
            <v>64379648</v>
          </cell>
        </row>
        <row r="474">
          <cell r="M474">
            <v>1624049</v>
          </cell>
        </row>
        <row r="475">
          <cell r="M475">
            <v>780000</v>
          </cell>
        </row>
        <row r="476">
          <cell r="M476">
            <v>4988400</v>
          </cell>
        </row>
        <row r="477">
          <cell r="M477">
            <v>10794346</v>
          </cell>
        </row>
        <row r="478">
          <cell r="M478">
            <v>9300000</v>
          </cell>
        </row>
        <row r="479">
          <cell r="M479">
            <v>2357498</v>
          </cell>
        </row>
        <row r="480">
          <cell r="M480">
            <v>500000</v>
          </cell>
        </row>
        <row r="481">
          <cell r="M481">
            <v>569852</v>
          </cell>
        </row>
        <row r="482">
          <cell r="M482">
            <v>1184850000</v>
          </cell>
        </row>
        <row r="483">
          <cell r="M483">
            <v>4266687</v>
          </cell>
        </row>
        <row r="484">
          <cell r="M484">
            <v>21209293</v>
          </cell>
        </row>
        <row r="485">
          <cell r="M485">
            <v>1805000</v>
          </cell>
        </row>
        <row r="486">
          <cell r="M486">
            <v>6000000</v>
          </cell>
        </row>
        <row r="487">
          <cell r="M487">
            <v>484643635</v>
          </cell>
        </row>
        <row r="488">
          <cell r="M488">
            <v>300000000</v>
          </cell>
        </row>
        <row r="489">
          <cell r="M489">
            <v>647981</v>
          </cell>
        </row>
        <row r="490">
          <cell r="M490">
            <v>15739225</v>
          </cell>
        </row>
        <row r="491">
          <cell r="M491">
            <v>6636146</v>
          </cell>
        </row>
        <row r="492">
          <cell r="M492">
            <v>250000</v>
          </cell>
        </row>
        <row r="493">
          <cell r="M493">
            <v>8054275</v>
          </cell>
        </row>
        <row r="494">
          <cell r="M494">
            <v>5933786</v>
          </cell>
        </row>
        <row r="495">
          <cell r="M495">
            <v>3989700</v>
          </cell>
        </row>
        <row r="496">
          <cell r="M496">
            <v>1320873</v>
          </cell>
        </row>
        <row r="497">
          <cell r="M497">
            <v>5196615</v>
          </cell>
        </row>
        <row r="498">
          <cell r="M498">
            <v>707958335</v>
          </cell>
        </row>
        <row r="499">
          <cell r="M499">
            <v>344979</v>
          </cell>
        </row>
        <row r="500">
          <cell r="M500">
            <v>1175000</v>
          </cell>
        </row>
        <row r="501">
          <cell r="M501">
            <v>297797410</v>
          </cell>
        </row>
        <row r="502">
          <cell r="M502">
            <v>850000</v>
          </cell>
        </row>
        <row r="503">
          <cell r="M503">
            <v>1265172</v>
          </cell>
        </row>
        <row r="504">
          <cell r="M504">
            <v>419260</v>
          </cell>
        </row>
        <row r="505">
          <cell r="M505">
            <v>8199077</v>
          </cell>
        </row>
        <row r="506">
          <cell r="M506">
            <v>1320854</v>
          </cell>
        </row>
        <row r="507">
          <cell r="M507">
            <v>36519514</v>
          </cell>
        </row>
        <row r="508">
          <cell r="M508">
            <v>10814771</v>
          </cell>
        </row>
        <row r="509">
          <cell r="M509">
            <v>815000</v>
          </cell>
        </row>
        <row r="510">
          <cell r="M510">
            <v>238890</v>
          </cell>
        </row>
        <row r="511">
          <cell r="M511">
            <v>507200</v>
          </cell>
        </row>
        <row r="512">
          <cell r="M512">
            <v>6350512</v>
          </cell>
        </row>
        <row r="513">
          <cell r="M513">
            <v>764932635</v>
          </cell>
        </row>
        <row r="514">
          <cell r="M514">
            <v>319400</v>
          </cell>
        </row>
        <row r="515">
          <cell r="M515">
            <v>18169990</v>
          </cell>
        </row>
        <row r="516">
          <cell r="M516">
            <v>11479509</v>
          </cell>
        </row>
        <row r="517">
          <cell r="M517">
            <v>445000</v>
          </cell>
        </row>
        <row r="518">
          <cell r="M518">
            <v>3218950</v>
          </cell>
        </row>
        <row r="519">
          <cell r="M519">
            <v>238000000</v>
          </cell>
        </row>
        <row r="520">
          <cell r="M520">
            <v>5560330</v>
          </cell>
        </row>
        <row r="521">
          <cell r="M521">
            <v>25388225</v>
          </cell>
        </row>
        <row r="522">
          <cell r="M522">
            <v>4339456</v>
          </cell>
        </row>
        <row r="523">
          <cell r="M523">
            <v>7425203</v>
          </cell>
        </row>
        <row r="524">
          <cell r="M524">
            <v>232695</v>
          </cell>
        </row>
        <row r="525">
          <cell r="M525">
            <v>206020781</v>
          </cell>
        </row>
        <row r="526">
          <cell r="M526">
            <v>1500000000</v>
          </cell>
        </row>
        <row r="527">
          <cell r="M527">
            <v>8498104</v>
          </cell>
        </row>
        <row r="528">
          <cell r="M528">
            <v>670147</v>
          </cell>
        </row>
        <row r="529">
          <cell r="M529">
            <v>11340204</v>
          </cell>
        </row>
        <row r="530">
          <cell r="M530">
            <v>9842435</v>
          </cell>
        </row>
        <row r="531">
          <cell r="M531">
            <v>41785992</v>
          </cell>
        </row>
        <row r="532">
          <cell r="M532">
            <v>2708139</v>
          </cell>
        </row>
        <row r="533">
          <cell r="M533">
            <v>1349500</v>
          </cell>
        </row>
        <row r="534">
          <cell r="M534">
            <v>4356814</v>
          </cell>
        </row>
        <row r="535">
          <cell r="M535">
            <v>1306640</v>
          </cell>
        </row>
        <row r="536">
          <cell r="M536">
            <v>1500000000</v>
          </cell>
        </row>
        <row r="537">
          <cell r="M537">
            <v>1666660</v>
          </cell>
        </row>
        <row r="538">
          <cell r="M538">
            <v>2650000</v>
          </cell>
        </row>
        <row r="539">
          <cell r="M539">
            <v>3332815</v>
          </cell>
        </row>
        <row r="540">
          <cell r="M540">
            <v>284260368</v>
          </cell>
        </row>
        <row r="541">
          <cell r="M541">
            <v>483478</v>
          </cell>
        </row>
        <row r="542">
          <cell r="M542">
            <v>11754278</v>
          </cell>
        </row>
        <row r="543">
          <cell r="M543">
            <v>375000</v>
          </cell>
        </row>
        <row r="544">
          <cell r="M544">
            <v>490000</v>
          </cell>
        </row>
        <row r="545">
          <cell r="M545">
            <v>303490</v>
          </cell>
        </row>
        <row r="546">
          <cell r="M546">
            <v>275000</v>
          </cell>
        </row>
        <row r="547">
          <cell r="M547">
            <v>300000</v>
          </cell>
        </row>
        <row r="548">
          <cell r="M548">
            <v>817750</v>
          </cell>
        </row>
        <row r="549">
          <cell r="M549">
            <v>3152996</v>
          </cell>
        </row>
        <row r="550">
          <cell r="M550">
            <v>8141929</v>
          </cell>
        </row>
        <row r="551">
          <cell r="M551">
            <v>2331167</v>
          </cell>
        </row>
        <row r="552">
          <cell r="M552">
            <v>1581223</v>
          </cell>
        </row>
        <row r="553">
          <cell r="M553">
            <v>410000</v>
          </cell>
        </row>
        <row r="554">
          <cell r="M554">
            <v>330000</v>
          </cell>
        </row>
        <row r="555">
          <cell r="M555">
            <v>1666664</v>
          </cell>
        </row>
        <row r="556">
          <cell r="M556">
            <v>318000</v>
          </cell>
        </row>
        <row r="557">
          <cell r="M557">
            <v>606961</v>
          </cell>
        </row>
        <row r="558">
          <cell r="M558">
            <v>807925</v>
          </cell>
        </row>
        <row r="559">
          <cell r="M559">
            <v>2260500</v>
          </cell>
        </row>
        <row r="560">
          <cell r="M560">
            <v>8887623</v>
          </cell>
        </row>
        <row r="561">
          <cell r="M561">
            <v>1495470</v>
          </cell>
        </row>
        <row r="562">
          <cell r="M562">
            <v>580000</v>
          </cell>
        </row>
        <row r="563">
          <cell r="M563">
            <v>28956331</v>
          </cell>
        </row>
        <row r="564">
          <cell r="M564">
            <v>425438</v>
          </cell>
        </row>
        <row r="565">
          <cell r="M565">
            <v>1871375</v>
          </cell>
        </row>
        <row r="566">
          <cell r="M566">
            <v>133958334</v>
          </cell>
        </row>
        <row r="567">
          <cell r="M567">
            <v>1543200</v>
          </cell>
        </row>
        <row r="568">
          <cell r="M568">
            <v>436546</v>
          </cell>
        </row>
        <row r="569">
          <cell r="M569">
            <v>4397291</v>
          </cell>
        </row>
        <row r="570">
          <cell r="M570">
            <v>0</v>
          </cell>
        </row>
        <row r="571">
          <cell r="M571">
            <v>10920102</v>
          </cell>
        </row>
        <row r="572">
          <cell r="M572">
            <v>60218425</v>
          </cell>
        </row>
        <row r="573">
          <cell r="M573">
            <v>2540990</v>
          </cell>
        </row>
        <row r="574">
          <cell r="M574">
            <v>717542</v>
          </cell>
        </row>
        <row r="575">
          <cell r="M575">
            <v>2037727</v>
          </cell>
        </row>
        <row r="576">
          <cell r="M576">
            <v>285720656</v>
          </cell>
        </row>
        <row r="577">
          <cell r="M577">
            <v>3870675</v>
          </cell>
        </row>
        <row r="578">
          <cell r="M578">
            <v>346999</v>
          </cell>
        </row>
        <row r="579">
          <cell r="M579">
            <v>2568636</v>
          </cell>
        </row>
        <row r="580">
          <cell r="M580">
            <v>58117732</v>
          </cell>
        </row>
        <row r="581">
          <cell r="M581">
            <v>42512443</v>
          </cell>
        </row>
        <row r="582">
          <cell r="M582">
            <v>1753941</v>
          </cell>
        </row>
        <row r="583">
          <cell r="M583">
            <v>250000</v>
          </cell>
        </row>
        <row r="584">
          <cell r="M584">
            <v>366500</v>
          </cell>
        </row>
        <row r="585">
          <cell r="M585">
            <v>1300000000</v>
          </cell>
        </row>
        <row r="586">
          <cell r="M586">
            <v>10807009</v>
          </cell>
        </row>
        <row r="587">
          <cell r="M587">
            <v>381535</v>
          </cell>
        </row>
        <row r="588">
          <cell r="M588">
            <v>1240918</v>
          </cell>
        </row>
        <row r="589">
          <cell r="M589">
            <v>56131665</v>
          </cell>
        </row>
        <row r="590">
          <cell r="M590">
            <v>130606</v>
          </cell>
        </row>
        <row r="591">
          <cell r="M591">
            <v>368465</v>
          </cell>
        </row>
        <row r="592">
          <cell r="M592">
            <v>371500</v>
          </cell>
        </row>
        <row r="593">
          <cell r="M593">
            <v>27810681</v>
          </cell>
        </row>
        <row r="594">
          <cell r="M594">
            <v>35272155</v>
          </cell>
        </row>
        <row r="595">
          <cell r="M595">
            <v>2050000</v>
          </cell>
        </row>
        <row r="596">
          <cell r="M596">
            <v>165833338</v>
          </cell>
        </row>
        <row r="597">
          <cell r="M597">
            <v>4679207</v>
          </cell>
        </row>
        <row r="598">
          <cell r="M598">
            <v>215900</v>
          </cell>
        </row>
        <row r="599">
          <cell r="M599">
            <v>2700000</v>
          </cell>
        </row>
        <row r="600">
          <cell r="M600">
            <v>707541099</v>
          </cell>
        </row>
        <row r="601">
          <cell r="M601">
            <v>360512</v>
          </cell>
        </row>
        <row r="602">
          <cell r="M602">
            <v>13349507</v>
          </cell>
        </row>
        <row r="603">
          <cell r="M603">
            <v>2432000</v>
          </cell>
        </row>
        <row r="604">
          <cell r="M604">
            <v>4042590</v>
          </cell>
        </row>
        <row r="605">
          <cell r="M605">
            <v>56872727</v>
          </cell>
        </row>
        <row r="606">
          <cell r="M606">
            <v>351000</v>
          </cell>
        </row>
        <row r="607">
          <cell r="M607">
            <v>600000</v>
          </cell>
        </row>
        <row r="608">
          <cell r="M608">
            <v>1907000</v>
          </cell>
        </row>
        <row r="609">
          <cell r="M609">
            <v>2327091</v>
          </cell>
        </row>
        <row r="610">
          <cell r="M610">
            <v>17593565</v>
          </cell>
        </row>
        <row r="611">
          <cell r="M611">
            <v>650000</v>
          </cell>
        </row>
        <row r="612">
          <cell r="M612">
            <v>3603660</v>
          </cell>
        </row>
        <row r="613">
          <cell r="M613">
            <v>1850000</v>
          </cell>
        </row>
        <row r="614">
          <cell r="M614">
            <v>333333333</v>
          </cell>
        </row>
        <row r="615">
          <cell r="M615">
            <v>82607505</v>
          </cell>
        </row>
        <row r="616">
          <cell r="M616">
            <v>8014072</v>
          </cell>
        </row>
        <row r="617">
          <cell r="M617">
            <v>960500</v>
          </cell>
        </row>
        <row r="618">
          <cell r="M618">
            <v>500000</v>
          </cell>
        </row>
        <row r="619">
          <cell r="M619">
            <v>16958150</v>
          </cell>
        </row>
        <row r="620">
          <cell r="M620">
            <v>488750</v>
          </cell>
        </row>
        <row r="621">
          <cell r="M621">
            <v>16664</v>
          </cell>
        </row>
        <row r="622">
          <cell r="M622">
            <v>281200</v>
          </cell>
        </row>
        <row r="623">
          <cell r="M623">
            <v>4101818</v>
          </cell>
        </row>
        <row r="624">
          <cell r="M624">
            <v>6666656</v>
          </cell>
        </row>
        <row r="625">
          <cell r="M625">
            <v>452591723</v>
          </cell>
        </row>
        <row r="626">
          <cell r="M626">
            <v>408088291</v>
          </cell>
        </row>
        <row r="627">
          <cell r="M627">
            <v>964600</v>
          </cell>
        </row>
        <row r="628">
          <cell r="M628">
            <v>971400001</v>
          </cell>
        </row>
        <row r="629">
          <cell r="M629">
            <v>950000</v>
          </cell>
        </row>
        <row r="630">
          <cell r="M630">
            <v>69559853</v>
          </cell>
        </row>
        <row r="631">
          <cell r="M631">
            <v>382844</v>
          </cell>
        </row>
        <row r="632">
          <cell r="M632">
            <v>446400</v>
          </cell>
        </row>
        <row r="633">
          <cell r="M633">
            <v>15994691</v>
          </cell>
        </row>
        <row r="634">
          <cell r="M634">
            <v>967700</v>
          </cell>
        </row>
        <row r="635">
          <cell r="M635">
            <v>380000000</v>
          </cell>
        </row>
        <row r="636">
          <cell r="M636">
            <v>3500800</v>
          </cell>
        </row>
        <row r="637">
          <cell r="M637">
            <v>192527078</v>
          </cell>
        </row>
        <row r="638">
          <cell r="M638">
            <v>4708749</v>
          </cell>
        </row>
        <row r="639">
          <cell r="M639">
            <v>14237314</v>
          </cell>
        </row>
        <row r="640">
          <cell r="M640">
            <v>22223894</v>
          </cell>
        </row>
        <row r="641">
          <cell r="M641">
            <v>550700</v>
          </cell>
        </row>
        <row r="642">
          <cell r="M642">
            <v>2617000</v>
          </cell>
        </row>
        <row r="643">
          <cell r="M643">
            <v>8299185</v>
          </cell>
        </row>
        <row r="644">
          <cell r="M644">
            <v>400000</v>
          </cell>
        </row>
        <row r="645">
          <cell r="M645">
            <v>294458</v>
          </cell>
        </row>
        <row r="646">
          <cell r="M646">
            <v>256000</v>
          </cell>
        </row>
        <row r="647">
          <cell r="M647">
            <v>1350000</v>
          </cell>
        </row>
        <row r="648">
          <cell r="M648">
            <v>6787267</v>
          </cell>
        </row>
        <row r="649">
          <cell r="M649">
            <v>81250000</v>
          </cell>
        </row>
        <row r="650">
          <cell r="M650">
            <v>740000</v>
          </cell>
        </row>
        <row r="651">
          <cell r="M651">
            <v>6249993</v>
          </cell>
        </row>
        <row r="652">
          <cell r="M652">
            <v>127851195</v>
          </cell>
        </row>
        <row r="653">
          <cell r="M653">
            <v>502000</v>
          </cell>
        </row>
        <row r="654">
          <cell r="M654">
            <v>2313636</v>
          </cell>
        </row>
        <row r="655">
          <cell r="M655">
            <v>199400</v>
          </cell>
        </row>
        <row r="656">
          <cell r="M656">
            <v>1500000</v>
          </cell>
        </row>
        <row r="657">
          <cell r="M657">
            <v>681000</v>
          </cell>
        </row>
        <row r="658">
          <cell r="M658">
            <v>951843620</v>
          </cell>
        </row>
        <row r="659">
          <cell r="M659">
            <v>868456</v>
          </cell>
        </row>
        <row r="660">
          <cell r="M660">
            <v>18940574</v>
          </cell>
        </row>
        <row r="661">
          <cell r="M661">
            <v>1143000</v>
          </cell>
        </row>
        <row r="662">
          <cell r="M662">
            <v>2000000000</v>
          </cell>
        </row>
        <row r="663">
          <cell r="M663">
            <v>1925000</v>
          </cell>
        </row>
        <row r="664">
          <cell r="M664">
            <v>1500000</v>
          </cell>
        </row>
        <row r="665">
          <cell r="M665">
            <v>3044426</v>
          </cell>
        </row>
        <row r="666">
          <cell r="M666">
            <v>6401345</v>
          </cell>
        </row>
        <row r="667">
          <cell r="M667">
            <v>66331678</v>
          </cell>
        </row>
        <row r="668">
          <cell r="M668">
            <v>2500000</v>
          </cell>
        </row>
        <row r="669">
          <cell r="M669">
            <v>1500000000</v>
          </cell>
        </row>
        <row r="670">
          <cell r="M670">
            <v>1800000000</v>
          </cell>
        </row>
        <row r="671">
          <cell r="M671">
            <v>1400000</v>
          </cell>
        </row>
        <row r="672">
          <cell r="M672">
            <v>1453612</v>
          </cell>
        </row>
        <row r="673">
          <cell r="M673">
            <v>15137520</v>
          </cell>
        </row>
        <row r="674">
          <cell r="M674">
            <v>888000</v>
          </cell>
        </row>
        <row r="675">
          <cell r="M675">
            <v>320532</v>
          </cell>
        </row>
        <row r="676">
          <cell r="M676">
            <v>17730547</v>
          </cell>
        </row>
        <row r="677">
          <cell r="M677">
            <v>900000</v>
          </cell>
        </row>
        <row r="678">
          <cell r="M678">
            <v>4480738</v>
          </cell>
        </row>
        <row r="679">
          <cell r="M679">
            <v>412500</v>
          </cell>
        </row>
        <row r="680">
          <cell r="M680">
            <v>2200000</v>
          </cell>
        </row>
        <row r="681">
          <cell r="M681">
            <v>38425392</v>
          </cell>
        </row>
        <row r="682">
          <cell r="M682">
            <v>197648665</v>
          </cell>
        </row>
        <row r="683">
          <cell r="M683">
            <v>21874477</v>
          </cell>
        </row>
        <row r="684">
          <cell r="M684">
            <v>653000</v>
          </cell>
        </row>
        <row r="685">
          <cell r="M685">
            <v>4131566</v>
          </cell>
        </row>
        <row r="686">
          <cell r="M686">
            <v>11957753</v>
          </cell>
        </row>
        <row r="687">
          <cell r="M687">
            <v>1827849</v>
          </cell>
        </row>
        <row r="688">
          <cell r="M688">
            <v>9145443</v>
          </cell>
        </row>
        <row r="689">
          <cell r="M689">
            <v>2205000</v>
          </cell>
        </row>
        <row r="690">
          <cell r="M690">
            <v>1623228</v>
          </cell>
        </row>
        <row r="691">
          <cell r="M691">
            <v>724000</v>
          </cell>
        </row>
        <row r="692">
          <cell r="M692">
            <v>1500000</v>
          </cell>
        </row>
        <row r="693">
          <cell r="M693">
            <v>17751545</v>
          </cell>
        </row>
        <row r="694">
          <cell r="M694">
            <v>79444444</v>
          </cell>
        </row>
        <row r="695">
          <cell r="M695">
            <v>1662013</v>
          </cell>
        </row>
        <row r="696">
          <cell r="M696">
            <v>20405816</v>
          </cell>
        </row>
        <row r="697">
          <cell r="M697">
            <v>56837514</v>
          </cell>
        </row>
        <row r="698">
          <cell r="M698">
            <v>518000</v>
          </cell>
        </row>
        <row r="699">
          <cell r="M699">
            <v>20160214</v>
          </cell>
        </row>
        <row r="700">
          <cell r="M700">
            <v>1802000</v>
          </cell>
        </row>
        <row r="701">
          <cell r="M701">
            <v>914973</v>
          </cell>
        </row>
        <row r="702">
          <cell r="M702">
            <v>438000</v>
          </cell>
        </row>
        <row r="703">
          <cell r="M703">
            <v>320000</v>
          </cell>
        </row>
        <row r="704">
          <cell r="M704">
            <v>303333</v>
          </cell>
        </row>
        <row r="705">
          <cell r="M705">
            <v>500000000</v>
          </cell>
        </row>
        <row r="706">
          <cell r="M706">
            <v>247001000</v>
          </cell>
        </row>
        <row r="707">
          <cell r="M707">
            <v>1000000</v>
          </cell>
        </row>
        <row r="708">
          <cell r="M708">
            <v>1925000</v>
          </cell>
        </row>
        <row r="709">
          <cell r="M709">
            <v>450000000</v>
          </cell>
        </row>
        <row r="710">
          <cell r="M710">
            <v>2000000</v>
          </cell>
        </row>
        <row r="711">
          <cell r="M711">
            <v>3756163</v>
          </cell>
        </row>
        <row r="712">
          <cell r="M712">
            <v>10854466</v>
          </cell>
        </row>
        <row r="713">
          <cell r="M713">
            <v>4450272</v>
          </cell>
        </row>
        <row r="714">
          <cell r="M714">
            <v>690909</v>
          </cell>
        </row>
        <row r="715">
          <cell r="M715">
            <v>319999996</v>
          </cell>
        </row>
        <row r="716">
          <cell r="M716">
            <v>1272563862</v>
          </cell>
        </row>
        <row r="717">
          <cell r="M717">
            <v>2426000</v>
          </cell>
        </row>
        <row r="718">
          <cell r="M718">
            <v>1500000000</v>
          </cell>
        </row>
        <row r="719">
          <cell r="M719">
            <v>945000000</v>
          </cell>
        </row>
        <row r="720">
          <cell r="M720">
            <v>3150000</v>
          </cell>
        </row>
        <row r="721">
          <cell r="M721">
            <v>762000</v>
          </cell>
        </row>
        <row r="722">
          <cell r="M722">
            <v>905000</v>
          </cell>
        </row>
        <row r="723">
          <cell r="M723">
            <v>1550000000</v>
          </cell>
        </row>
        <row r="724">
          <cell r="M724">
            <v>12943900</v>
          </cell>
        </row>
        <row r="725">
          <cell r="M725">
            <v>34751622</v>
          </cell>
        </row>
        <row r="726">
          <cell r="M726">
            <v>385416664</v>
          </cell>
        </row>
        <row r="727">
          <cell r="M727">
            <v>2747898</v>
          </cell>
        </row>
        <row r="728">
          <cell r="M728">
            <v>12179360</v>
          </cell>
        </row>
        <row r="729">
          <cell r="M729">
            <v>4422413</v>
          </cell>
        </row>
        <row r="730">
          <cell r="M730">
            <v>2783599</v>
          </cell>
        </row>
        <row r="731">
          <cell r="M731">
            <v>822000</v>
          </cell>
        </row>
        <row r="732">
          <cell r="M732">
            <v>2000000</v>
          </cell>
        </row>
        <row r="733">
          <cell r="M733">
            <v>20949979</v>
          </cell>
        </row>
        <row r="734">
          <cell r="M734">
            <v>1537525000</v>
          </cell>
        </row>
        <row r="735">
          <cell r="M735">
            <v>5000000</v>
          </cell>
        </row>
        <row r="736">
          <cell r="M736">
            <v>2620650</v>
          </cell>
        </row>
        <row r="737">
          <cell r="M737">
            <v>8640879</v>
          </cell>
        </row>
        <row r="738">
          <cell r="M738">
            <v>2500000</v>
          </cell>
        </row>
        <row r="739">
          <cell r="M739">
            <v>6063809</v>
          </cell>
        </row>
        <row r="740">
          <cell r="M740">
            <v>345778326</v>
          </cell>
        </row>
        <row r="741">
          <cell r="M741">
            <v>20160214</v>
          </cell>
        </row>
        <row r="742">
          <cell r="M742">
            <v>261000</v>
          </cell>
        </row>
        <row r="743">
          <cell r="M743">
            <v>182611489</v>
          </cell>
        </row>
        <row r="744">
          <cell r="M744">
            <v>329376</v>
          </cell>
        </row>
        <row r="745">
          <cell r="M745">
            <v>1550000</v>
          </cell>
        </row>
        <row r="746">
          <cell r="M746">
            <v>2789992</v>
          </cell>
        </row>
        <row r="747">
          <cell r="M747">
            <v>1008369000</v>
          </cell>
        </row>
        <row r="748">
          <cell r="M748">
            <v>1116662</v>
          </cell>
        </row>
        <row r="749">
          <cell r="M749">
            <v>880000</v>
          </cell>
        </row>
        <row r="750">
          <cell r="M750">
            <v>328060304</v>
          </cell>
        </row>
        <row r="751">
          <cell r="M751">
            <v>7678331</v>
          </cell>
        </row>
        <row r="752">
          <cell r="M752">
            <v>1447000000</v>
          </cell>
        </row>
        <row r="753">
          <cell r="M753">
            <v>675000</v>
          </cell>
        </row>
        <row r="754">
          <cell r="M754">
            <v>572000</v>
          </cell>
        </row>
        <row r="755">
          <cell r="M755">
            <v>20509495</v>
          </cell>
        </row>
        <row r="756">
          <cell r="M756">
            <v>14500129</v>
          </cell>
        </row>
        <row r="757">
          <cell r="M757">
            <v>1578000</v>
          </cell>
        </row>
        <row r="758">
          <cell r="M758">
            <v>767191</v>
          </cell>
        </row>
        <row r="759">
          <cell r="M759">
            <v>8578236</v>
          </cell>
        </row>
        <row r="760">
          <cell r="M760">
            <v>957173015</v>
          </cell>
        </row>
        <row r="761">
          <cell r="M761">
            <v>1545000</v>
          </cell>
        </row>
        <row r="762">
          <cell r="M762">
            <v>849000</v>
          </cell>
        </row>
        <row r="763">
          <cell r="M763">
            <v>350000</v>
          </cell>
        </row>
        <row r="764">
          <cell r="M764">
            <v>2673502500</v>
          </cell>
        </row>
        <row r="765">
          <cell r="M765">
            <v>1800000</v>
          </cell>
        </row>
        <row r="766">
          <cell r="M766">
            <v>5039620</v>
          </cell>
        </row>
        <row r="767">
          <cell r="M767">
            <v>885000</v>
          </cell>
        </row>
        <row r="768">
          <cell r="M768">
            <v>5125981</v>
          </cell>
        </row>
        <row r="769">
          <cell r="M769">
            <v>341700</v>
          </cell>
        </row>
        <row r="770">
          <cell r="M770">
            <v>260000000</v>
          </cell>
        </row>
        <row r="771">
          <cell r="M771">
            <v>265216295</v>
          </cell>
        </row>
        <row r="772">
          <cell r="M772">
            <v>7098445</v>
          </cell>
        </row>
        <row r="773">
          <cell r="M773">
            <v>21112082</v>
          </cell>
        </row>
        <row r="774">
          <cell r="M774">
            <v>424575000</v>
          </cell>
        </row>
        <row r="775">
          <cell r="M775">
            <v>861500</v>
          </cell>
        </row>
        <row r="776">
          <cell r="M776">
            <v>1499890000</v>
          </cell>
        </row>
        <row r="777">
          <cell r="M777">
            <v>504000</v>
          </cell>
        </row>
        <row r="778">
          <cell r="M778">
            <v>34170556</v>
          </cell>
        </row>
        <row r="779">
          <cell r="M779">
            <v>10282962</v>
          </cell>
        </row>
        <row r="780">
          <cell r="M780">
            <v>926900</v>
          </cell>
        </row>
        <row r="781">
          <cell r="M781">
            <v>8410000</v>
          </cell>
        </row>
        <row r="782">
          <cell r="M782">
            <v>900000</v>
          </cell>
        </row>
        <row r="783">
          <cell r="M783">
            <v>715000</v>
          </cell>
        </row>
        <row r="784">
          <cell r="M784">
            <v>5342047</v>
          </cell>
        </row>
        <row r="785">
          <cell r="M785">
            <v>5000000</v>
          </cell>
        </row>
        <row r="786">
          <cell r="M786">
            <v>1292500000</v>
          </cell>
        </row>
        <row r="787">
          <cell r="M787">
            <v>687092</v>
          </cell>
        </row>
        <row r="788">
          <cell r="M788">
            <v>5956000</v>
          </cell>
        </row>
        <row r="789">
          <cell r="M789">
            <v>562017254</v>
          </cell>
        </row>
        <row r="790">
          <cell r="M790">
            <v>1384392</v>
          </cell>
        </row>
        <row r="791">
          <cell r="M791">
            <v>425000</v>
          </cell>
        </row>
        <row r="792">
          <cell r="M792">
            <v>2933290</v>
          </cell>
        </row>
        <row r="793">
          <cell r="M793">
            <v>34154776</v>
          </cell>
        </row>
        <row r="794">
          <cell r="M794">
            <v>1250000000</v>
          </cell>
        </row>
        <row r="795">
          <cell r="M795">
            <v>1281000</v>
          </cell>
        </row>
        <row r="796">
          <cell r="M796">
            <v>420750000</v>
          </cell>
        </row>
        <row r="797">
          <cell r="M797">
            <v>210200</v>
          </cell>
        </row>
        <row r="798">
          <cell r="M798">
            <v>20949979</v>
          </cell>
        </row>
        <row r="799">
          <cell r="M799">
            <v>17875455</v>
          </cell>
        </row>
        <row r="800">
          <cell r="M800">
            <v>4964917</v>
          </cell>
        </row>
        <row r="801">
          <cell r="M801">
            <v>416655</v>
          </cell>
        </row>
        <row r="802">
          <cell r="M802">
            <v>334000</v>
          </cell>
        </row>
        <row r="803">
          <cell r="M803">
            <v>6721763</v>
          </cell>
        </row>
        <row r="804">
          <cell r="M804">
            <v>1484630</v>
          </cell>
        </row>
        <row r="805">
          <cell r="M805">
            <v>15948032</v>
          </cell>
        </row>
        <row r="806">
          <cell r="M806">
            <v>393206829</v>
          </cell>
        </row>
        <row r="807">
          <cell r="M807">
            <v>625000</v>
          </cell>
        </row>
        <row r="808">
          <cell r="M808">
            <v>1056971</v>
          </cell>
        </row>
        <row r="809">
          <cell r="M809">
            <v>1466842</v>
          </cell>
        </row>
        <row r="810">
          <cell r="M810">
            <v>11342703</v>
          </cell>
        </row>
        <row r="811">
          <cell r="M811">
            <v>825000000</v>
          </cell>
        </row>
        <row r="812">
          <cell r="M812">
            <v>4854328</v>
          </cell>
        </row>
        <row r="813">
          <cell r="M813">
            <v>640000</v>
          </cell>
        </row>
        <row r="814">
          <cell r="M814">
            <v>116863</v>
          </cell>
        </row>
        <row r="815">
          <cell r="M815">
            <v>9930005</v>
          </cell>
        </row>
        <row r="816">
          <cell r="M816">
            <v>11912650</v>
          </cell>
        </row>
        <row r="817">
          <cell r="M817">
            <v>4082169</v>
          </cell>
        </row>
        <row r="818">
          <cell r="M818">
            <v>13000000</v>
          </cell>
        </row>
        <row r="819">
          <cell r="M819">
            <v>13188657</v>
          </cell>
        </row>
        <row r="820">
          <cell r="M820">
            <v>15650996</v>
          </cell>
        </row>
        <row r="821">
          <cell r="M821">
            <v>11918458</v>
          </cell>
        </row>
        <row r="822">
          <cell r="M822">
            <v>600000</v>
          </cell>
        </row>
        <row r="823">
          <cell r="M823">
            <v>5452557</v>
          </cell>
        </row>
        <row r="824">
          <cell r="M824">
            <v>136446730</v>
          </cell>
        </row>
        <row r="825">
          <cell r="M825">
            <v>27361818</v>
          </cell>
        </row>
        <row r="826">
          <cell r="M826">
            <v>22800000</v>
          </cell>
        </row>
        <row r="827">
          <cell r="M827">
            <v>3813612</v>
          </cell>
        </row>
        <row r="828">
          <cell r="M828">
            <v>100000</v>
          </cell>
        </row>
        <row r="829">
          <cell r="M829">
            <v>786664</v>
          </cell>
        </row>
        <row r="830">
          <cell r="M830">
            <v>83457196</v>
          </cell>
        </row>
        <row r="831">
          <cell r="M831">
            <v>6045035</v>
          </cell>
        </row>
        <row r="832">
          <cell r="M832">
            <v>11897312</v>
          </cell>
        </row>
        <row r="833">
          <cell r="M833">
            <v>2000000001</v>
          </cell>
        </row>
        <row r="834">
          <cell r="M834">
            <v>1615264</v>
          </cell>
        </row>
        <row r="835">
          <cell r="M835">
            <v>20970308</v>
          </cell>
        </row>
        <row r="836">
          <cell r="M836">
            <v>14420000</v>
          </cell>
        </row>
        <row r="837">
          <cell r="M837">
            <v>1450000000</v>
          </cell>
        </row>
        <row r="838">
          <cell r="M838">
            <v>1232770</v>
          </cell>
        </row>
        <row r="839">
          <cell r="M839">
            <v>758000</v>
          </cell>
        </row>
        <row r="840">
          <cell r="M840">
            <v>3466814</v>
          </cell>
        </row>
        <row r="841">
          <cell r="M841">
            <v>1294173954</v>
          </cell>
        </row>
        <row r="842">
          <cell r="M842">
            <v>3627456</v>
          </cell>
        </row>
        <row r="843">
          <cell r="M843">
            <v>15166666</v>
          </cell>
        </row>
        <row r="844">
          <cell r="M844">
            <v>75544546</v>
          </cell>
        </row>
        <row r="845">
          <cell r="M845">
            <v>1438277</v>
          </cell>
        </row>
        <row r="846">
          <cell r="M846">
            <v>5336843</v>
          </cell>
        </row>
        <row r="847">
          <cell r="M847">
            <v>8858096</v>
          </cell>
        </row>
        <row r="848">
          <cell r="M848">
            <v>2496832</v>
          </cell>
        </row>
        <row r="849">
          <cell r="M849">
            <v>7574621</v>
          </cell>
        </row>
        <row r="850">
          <cell r="M850">
            <v>2300000</v>
          </cell>
        </row>
        <row r="851">
          <cell r="M851">
            <v>3861074</v>
          </cell>
        </row>
        <row r="852">
          <cell r="M852">
            <v>18281076</v>
          </cell>
        </row>
        <row r="853">
          <cell r="M853">
            <v>13621130</v>
          </cell>
        </row>
        <row r="854">
          <cell r="M854">
            <v>15166666</v>
          </cell>
        </row>
        <row r="855">
          <cell r="M855">
            <v>1498492</v>
          </cell>
        </row>
        <row r="856">
          <cell r="M856">
            <v>7057782</v>
          </cell>
        </row>
        <row r="857">
          <cell r="M857">
            <v>850000</v>
          </cell>
        </row>
        <row r="858">
          <cell r="M858">
            <v>11912650</v>
          </cell>
        </row>
        <row r="859">
          <cell r="M859">
            <v>929717871</v>
          </cell>
        </row>
        <row r="860">
          <cell r="M860">
            <v>56040909</v>
          </cell>
        </row>
        <row r="861">
          <cell r="M861">
            <v>43355677</v>
          </cell>
        </row>
        <row r="862">
          <cell r="M862">
            <v>21813793</v>
          </cell>
        </row>
        <row r="863">
          <cell r="M863">
            <v>8080277</v>
          </cell>
        </row>
        <row r="864">
          <cell r="M864">
            <v>9166666</v>
          </cell>
        </row>
        <row r="865">
          <cell r="M865">
            <v>2043919</v>
          </cell>
        </row>
        <row r="866">
          <cell r="M866">
            <v>2300000</v>
          </cell>
        </row>
        <row r="867">
          <cell r="M867">
            <v>4461481</v>
          </cell>
        </row>
        <row r="868">
          <cell r="M868">
            <v>1250000</v>
          </cell>
        </row>
        <row r="869">
          <cell r="M869">
            <v>2000000000</v>
          </cell>
        </row>
        <row r="870">
          <cell r="M870">
            <v>8666666</v>
          </cell>
        </row>
        <row r="871">
          <cell r="M871">
            <v>635000</v>
          </cell>
        </row>
        <row r="872">
          <cell r="M872">
            <v>678067</v>
          </cell>
        </row>
        <row r="873">
          <cell r="M873">
            <v>462662697</v>
          </cell>
        </row>
        <row r="874">
          <cell r="M874">
            <v>163754371</v>
          </cell>
        </row>
        <row r="875">
          <cell r="M875">
            <v>626625</v>
          </cell>
        </row>
        <row r="876">
          <cell r="M876">
            <v>23234397</v>
          </cell>
        </row>
        <row r="877">
          <cell r="M877">
            <v>6729451</v>
          </cell>
        </row>
        <row r="878">
          <cell r="M878">
            <v>1000000</v>
          </cell>
        </row>
        <row r="879">
          <cell r="M879">
            <v>435578145</v>
          </cell>
        </row>
        <row r="880">
          <cell r="M880">
            <v>615785</v>
          </cell>
        </row>
        <row r="881">
          <cell r="M881">
            <v>475400</v>
          </cell>
        </row>
        <row r="882">
          <cell r="M882">
            <v>877763232</v>
          </cell>
        </row>
        <row r="883">
          <cell r="M883">
            <v>3100000</v>
          </cell>
        </row>
        <row r="884">
          <cell r="M884">
            <v>500000000</v>
          </cell>
        </row>
        <row r="885">
          <cell r="M885">
            <v>8666666</v>
          </cell>
        </row>
        <row r="886">
          <cell r="M886">
            <v>4112324</v>
          </cell>
        </row>
        <row r="887">
          <cell r="M887">
            <v>8303196</v>
          </cell>
        </row>
        <row r="888">
          <cell r="M888">
            <v>13233488</v>
          </cell>
        </row>
        <row r="889">
          <cell r="M889">
            <v>6279303</v>
          </cell>
        </row>
        <row r="890">
          <cell r="M890">
            <v>5609108</v>
          </cell>
        </row>
        <row r="891">
          <cell r="M891">
            <v>125635365</v>
          </cell>
        </row>
        <row r="892">
          <cell r="M892">
            <v>722212</v>
          </cell>
        </row>
        <row r="893">
          <cell r="M893">
            <v>14724092</v>
          </cell>
        </row>
        <row r="894">
          <cell r="M894">
            <v>11972567</v>
          </cell>
        </row>
        <row r="895">
          <cell r="M895">
            <v>550000</v>
          </cell>
        </row>
        <row r="896">
          <cell r="M896">
            <v>14500000</v>
          </cell>
        </row>
        <row r="897">
          <cell r="M897">
            <v>8817336</v>
          </cell>
        </row>
        <row r="898">
          <cell r="M898">
            <v>23325209</v>
          </cell>
        </row>
        <row r="899">
          <cell r="M899">
            <v>472219672</v>
          </cell>
        </row>
        <row r="900">
          <cell r="M900">
            <v>160469329</v>
          </cell>
        </row>
        <row r="901">
          <cell r="M901">
            <v>7161307</v>
          </cell>
        </row>
        <row r="902">
          <cell r="M902">
            <v>600000000</v>
          </cell>
        </row>
        <row r="903">
          <cell r="M903">
            <v>667500000</v>
          </cell>
        </row>
        <row r="904">
          <cell r="M904">
            <v>303951209</v>
          </cell>
        </row>
        <row r="905">
          <cell r="M905">
            <v>1398000000</v>
          </cell>
        </row>
        <row r="906">
          <cell r="M906">
            <v>7201202</v>
          </cell>
        </row>
        <row r="907">
          <cell r="M907">
            <v>656507</v>
          </cell>
        </row>
        <row r="908">
          <cell r="M908">
            <v>3700000</v>
          </cell>
        </row>
        <row r="909">
          <cell r="M909">
            <v>1700000</v>
          </cell>
        </row>
        <row r="910">
          <cell r="M910">
            <v>5020002</v>
          </cell>
        </row>
        <row r="911">
          <cell r="M911">
            <v>498000</v>
          </cell>
        </row>
        <row r="912">
          <cell r="M912">
            <v>3600000</v>
          </cell>
        </row>
        <row r="913">
          <cell r="M913">
            <v>8764830</v>
          </cell>
        </row>
        <row r="914">
          <cell r="M914">
            <v>399999999</v>
          </cell>
        </row>
        <row r="915">
          <cell r="M915">
            <v>7738872</v>
          </cell>
        </row>
        <row r="916">
          <cell r="M916">
            <v>2166740</v>
          </cell>
        </row>
        <row r="917">
          <cell r="M917">
            <v>559000</v>
          </cell>
        </row>
        <row r="918">
          <cell r="M918">
            <v>477109518</v>
          </cell>
        </row>
        <row r="919">
          <cell r="M919">
            <v>24010468</v>
          </cell>
        </row>
        <row r="920">
          <cell r="M920">
            <v>10055634</v>
          </cell>
        </row>
        <row r="921">
          <cell r="M921">
            <v>793500</v>
          </cell>
        </row>
        <row r="922">
          <cell r="M922">
            <v>98198034</v>
          </cell>
        </row>
        <row r="923">
          <cell r="M923">
            <v>314805748</v>
          </cell>
        </row>
        <row r="924">
          <cell r="M924">
            <v>9657254</v>
          </cell>
        </row>
        <row r="925">
          <cell r="M925">
            <v>2919500</v>
          </cell>
        </row>
        <row r="926">
          <cell r="M926">
            <v>1920000</v>
          </cell>
        </row>
        <row r="927">
          <cell r="M927">
            <v>34887199</v>
          </cell>
        </row>
        <row r="928">
          <cell r="M928">
            <v>1113430882</v>
          </cell>
        </row>
        <row r="929">
          <cell r="M929">
            <v>8127298</v>
          </cell>
        </row>
        <row r="930">
          <cell r="M930">
            <v>620000</v>
          </cell>
        </row>
        <row r="931">
          <cell r="M931">
            <v>2300000</v>
          </cell>
        </row>
        <row r="932">
          <cell r="M932">
            <v>2578197</v>
          </cell>
        </row>
        <row r="933">
          <cell r="M933">
            <v>449760378</v>
          </cell>
        </row>
        <row r="934">
          <cell r="M934">
            <v>71588942</v>
          </cell>
        </row>
        <row r="935">
          <cell r="M935">
            <v>24695804</v>
          </cell>
        </row>
        <row r="936">
          <cell r="M936">
            <v>4165703</v>
          </cell>
        </row>
        <row r="937">
          <cell r="M937">
            <v>324970026</v>
          </cell>
        </row>
        <row r="938">
          <cell r="M938">
            <v>323708334</v>
          </cell>
        </row>
        <row r="939">
          <cell r="M939">
            <v>500000000</v>
          </cell>
        </row>
        <row r="940">
          <cell r="M940">
            <v>3529946</v>
          </cell>
        </row>
        <row r="941">
          <cell r="M941">
            <v>23726412</v>
          </cell>
        </row>
        <row r="942">
          <cell r="M942">
            <v>10374312</v>
          </cell>
        </row>
        <row r="943">
          <cell r="M943">
            <v>1921903</v>
          </cell>
        </row>
        <row r="944">
          <cell r="M944">
            <v>1250000</v>
          </cell>
        </row>
        <row r="945">
          <cell r="M945">
            <v>19221356</v>
          </cell>
        </row>
        <row r="946">
          <cell r="M946">
            <v>22174874</v>
          </cell>
        </row>
        <row r="947">
          <cell r="M947">
            <v>9435006</v>
          </cell>
        </row>
        <row r="948">
          <cell r="M948">
            <v>10893053</v>
          </cell>
        </row>
        <row r="949">
          <cell r="M949">
            <v>3250000</v>
          </cell>
        </row>
        <row r="950">
          <cell r="M950">
            <v>1836683</v>
          </cell>
        </row>
        <row r="951">
          <cell r="M951">
            <v>500000</v>
          </cell>
        </row>
        <row r="952">
          <cell r="M952">
            <v>2189259</v>
          </cell>
        </row>
        <row r="953">
          <cell r="M953">
            <v>596000000</v>
          </cell>
        </row>
        <row r="954">
          <cell r="M954">
            <v>52777774</v>
          </cell>
        </row>
        <row r="955">
          <cell r="M955">
            <v>1200000</v>
          </cell>
        </row>
        <row r="956">
          <cell r="M956">
            <v>5186840</v>
          </cell>
        </row>
        <row r="957">
          <cell r="M957">
            <v>26278494</v>
          </cell>
        </row>
        <row r="958">
          <cell r="M958">
            <v>758000862</v>
          </cell>
        </row>
        <row r="959">
          <cell r="M959">
            <v>8193431</v>
          </cell>
        </row>
        <row r="960">
          <cell r="M960">
            <v>5165787</v>
          </cell>
        </row>
        <row r="961">
          <cell r="M961">
            <v>700000000</v>
          </cell>
        </row>
        <row r="962">
          <cell r="M962">
            <v>123550000</v>
          </cell>
        </row>
        <row r="963">
          <cell r="M963">
            <v>9199481</v>
          </cell>
        </row>
        <row r="964">
          <cell r="M964">
            <v>975000</v>
          </cell>
        </row>
        <row r="965">
          <cell r="M965">
            <v>4890330</v>
          </cell>
        </row>
        <row r="966">
          <cell r="M966">
            <v>4695658</v>
          </cell>
        </row>
        <row r="967">
          <cell r="M967">
            <v>3215673</v>
          </cell>
        </row>
        <row r="968">
          <cell r="M968">
            <v>868274805</v>
          </cell>
        </row>
        <row r="969">
          <cell r="M969">
            <v>2900000</v>
          </cell>
        </row>
        <row r="970">
          <cell r="M970">
            <v>2500000</v>
          </cell>
        </row>
        <row r="971">
          <cell r="M971">
            <v>11876243</v>
          </cell>
        </row>
        <row r="972">
          <cell r="M972">
            <v>10062735</v>
          </cell>
        </row>
        <row r="973">
          <cell r="M973">
            <v>6816516</v>
          </cell>
        </row>
        <row r="974">
          <cell r="M974">
            <v>1700000000</v>
          </cell>
        </row>
        <row r="975">
          <cell r="M975">
            <v>480000000</v>
          </cell>
        </row>
        <row r="976">
          <cell r="M976">
            <v>76743279</v>
          </cell>
        </row>
        <row r="977">
          <cell r="M977">
            <v>4988966</v>
          </cell>
        </row>
        <row r="978">
          <cell r="M978">
            <v>3301364</v>
          </cell>
        </row>
        <row r="979">
          <cell r="M979">
            <v>0</v>
          </cell>
        </row>
        <row r="980">
          <cell r="M980">
            <v>495000</v>
          </cell>
        </row>
        <row r="981">
          <cell r="M981">
            <v>4275000</v>
          </cell>
        </row>
        <row r="982">
          <cell r="M982">
            <v>2000000</v>
          </cell>
        </row>
        <row r="983">
          <cell r="M983">
            <v>12981607</v>
          </cell>
        </row>
        <row r="984">
          <cell r="M984">
            <v>9603055</v>
          </cell>
        </row>
        <row r="985">
          <cell r="M985">
            <v>12308713</v>
          </cell>
        </row>
        <row r="986">
          <cell r="M986">
            <v>18079862</v>
          </cell>
        </row>
        <row r="987">
          <cell r="M987">
            <v>673545</v>
          </cell>
        </row>
        <row r="988">
          <cell r="M988">
            <v>907500</v>
          </cell>
        </row>
        <row r="989">
          <cell r="M989">
            <v>3193349</v>
          </cell>
        </row>
        <row r="990">
          <cell r="M990">
            <v>2783413</v>
          </cell>
        </row>
        <row r="991">
          <cell r="M991">
            <v>477500</v>
          </cell>
        </row>
        <row r="992">
          <cell r="M992">
            <v>3000000</v>
          </cell>
        </row>
        <row r="993">
          <cell r="M993">
            <v>700000000</v>
          </cell>
        </row>
        <row r="994">
          <cell r="M994">
            <v>27815453</v>
          </cell>
        </row>
        <row r="995">
          <cell r="M995">
            <v>500000</v>
          </cell>
        </row>
        <row r="996">
          <cell r="M996">
            <v>747000</v>
          </cell>
        </row>
        <row r="997">
          <cell r="M997">
            <v>163125000</v>
          </cell>
        </row>
        <row r="998">
          <cell r="M998">
            <v>1850000</v>
          </cell>
        </row>
        <row r="999">
          <cell r="M999">
            <v>1500000000</v>
          </cell>
        </row>
        <row r="1000">
          <cell r="M1000">
            <v>37652454</v>
          </cell>
        </row>
        <row r="1001">
          <cell r="M1001">
            <v>2500000</v>
          </cell>
        </row>
        <row r="1002">
          <cell r="M1002">
            <v>605454</v>
          </cell>
        </row>
        <row r="1003">
          <cell r="M1003">
            <v>36219337</v>
          </cell>
        </row>
        <row r="1004">
          <cell r="M1004">
            <v>2490910</v>
          </cell>
        </row>
        <row r="1005">
          <cell r="M1005">
            <v>25832311</v>
          </cell>
        </row>
        <row r="1006">
          <cell r="M1006">
            <v>1800000</v>
          </cell>
        </row>
        <row r="1007">
          <cell r="M1007">
            <v>4300876</v>
          </cell>
        </row>
        <row r="1008">
          <cell r="M1008">
            <v>8087858</v>
          </cell>
        </row>
        <row r="1009">
          <cell r="M1009">
            <v>60562234</v>
          </cell>
        </row>
        <row r="1010">
          <cell r="M1010">
            <v>1075000</v>
          </cell>
        </row>
        <row r="1011">
          <cell r="M1011">
            <v>589764</v>
          </cell>
        </row>
        <row r="1012">
          <cell r="M1012">
            <v>2753098</v>
          </cell>
        </row>
        <row r="1013">
          <cell r="M1013">
            <v>547000</v>
          </cell>
        </row>
        <row r="1014">
          <cell r="M1014">
            <v>293011915</v>
          </cell>
        </row>
        <row r="1015">
          <cell r="M1015">
            <v>8626826</v>
          </cell>
        </row>
        <row r="1016">
          <cell r="M1016">
            <v>12510637</v>
          </cell>
        </row>
        <row r="1017">
          <cell r="M1017">
            <v>1600000</v>
          </cell>
        </row>
        <row r="1018">
          <cell r="M1018">
            <v>10806213</v>
          </cell>
        </row>
        <row r="1019">
          <cell r="M1019">
            <v>12041211</v>
          </cell>
        </row>
        <row r="1020">
          <cell r="M1020">
            <v>13663998</v>
          </cell>
        </row>
        <row r="1021">
          <cell r="M1021">
            <v>351952500</v>
          </cell>
        </row>
        <row r="1022">
          <cell r="M1022">
            <v>3516659</v>
          </cell>
        </row>
        <row r="1023">
          <cell r="M1023">
            <v>12204607</v>
          </cell>
        </row>
        <row r="1024">
          <cell r="M1024">
            <v>4050000</v>
          </cell>
        </row>
        <row r="1025">
          <cell r="M1025">
            <v>950000</v>
          </cell>
        </row>
        <row r="1026">
          <cell r="M1026">
            <v>8896674</v>
          </cell>
        </row>
        <row r="1027">
          <cell r="M1027">
            <v>8915178</v>
          </cell>
        </row>
        <row r="1028">
          <cell r="M1028">
            <v>3672703</v>
          </cell>
        </row>
        <row r="1029">
          <cell r="M1029">
            <v>156645516</v>
          </cell>
        </row>
        <row r="1030">
          <cell r="M1030">
            <v>1190428</v>
          </cell>
        </row>
        <row r="1031">
          <cell r="M1031">
            <v>1201158</v>
          </cell>
        </row>
        <row r="1032">
          <cell r="M1032">
            <v>2437000</v>
          </cell>
        </row>
        <row r="1033">
          <cell r="M1033">
            <v>5880134</v>
          </cell>
        </row>
        <row r="1034">
          <cell r="M1034">
            <v>12361116</v>
          </cell>
        </row>
        <row r="1035">
          <cell r="M1035">
            <v>2674247</v>
          </cell>
        </row>
        <row r="1036">
          <cell r="M1036">
            <v>4118733</v>
          </cell>
        </row>
        <row r="1037">
          <cell r="M1037">
            <v>9938593</v>
          </cell>
        </row>
        <row r="1038">
          <cell r="M1038">
            <v>3000000</v>
          </cell>
        </row>
        <row r="1039">
          <cell r="M1039">
            <v>1497500</v>
          </cell>
        </row>
        <row r="1040">
          <cell r="M1040">
            <v>11923746</v>
          </cell>
        </row>
        <row r="1041">
          <cell r="M1041">
            <v>3625750</v>
          </cell>
        </row>
        <row r="1042">
          <cell r="M1042">
            <v>5712676</v>
          </cell>
        </row>
        <row r="1043">
          <cell r="M1043">
            <v>1325622</v>
          </cell>
        </row>
        <row r="1044">
          <cell r="M1044">
            <v>10766441</v>
          </cell>
        </row>
        <row r="1045">
          <cell r="M1045">
            <v>700000</v>
          </cell>
        </row>
        <row r="1046">
          <cell r="M1046">
            <v>7317793</v>
          </cell>
        </row>
        <row r="1047">
          <cell r="M1047">
            <v>1487241353</v>
          </cell>
        </row>
        <row r="1048">
          <cell r="M1048">
            <v>2300000</v>
          </cell>
        </row>
        <row r="1049">
          <cell r="M1049">
            <v>2000000</v>
          </cell>
        </row>
        <row r="1050">
          <cell r="M1050">
            <v>1500000</v>
          </cell>
        </row>
        <row r="1051">
          <cell r="M1051">
            <v>4954049</v>
          </cell>
        </row>
        <row r="1052">
          <cell r="M1052">
            <v>2384992</v>
          </cell>
        </row>
        <row r="1053">
          <cell r="M1053">
            <v>210000000</v>
          </cell>
        </row>
        <row r="1054">
          <cell r="M1054">
            <v>550000</v>
          </cell>
        </row>
        <row r="1055">
          <cell r="M1055">
            <v>860000</v>
          </cell>
        </row>
        <row r="1056">
          <cell r="M1056">
            <v>3750755</v>
          </cell>
        </row>
        <row r="1057">
          <cell r="M1057">
            <v>3381150</v>
          </cell>
        </row>
        <row r="1058">
          <cell r="M1058">
            <v>1992726958</v>
          </cell>
        </row>
        <row r="1059">
          <cell r="M1059">
            <v>492412171</v>
          </cell>
        </row>
        <row r="1060">
          <cell r="M1060">
            <v>2200000</v>
          </cell>
        </row>
        <row r="1061">
          <cell r="M1061">
            <v>389999999</v>
          </cell>
        </row>
        <row r="1062">
          <cell r="M1062">
            <v>11502101</v>
          </cell>
        </row>
        <row r="1063">
          <cell r="M1063">
            <v>370572913</v>
          </cell>
        </row>
        <row r="1064">
          <cell r="M1064">
            <v>298864</v>
          </cell>
        </row>
        <row r="1065">
          <cell r="M1065">
            <v>4669695</v>
          </cell>
        </row>
        <row r="1066">
          <cell r="M1066">
            <v>5263696</v>
          </cell>
        </row>
        <row r="1067">
          <cell r="M1067">
            <v>2122609</v>
          </cell>
        </row>
        <row r="1068">
          <cell r="M1068">
            <v>3998000</v>
          </cell>
        </row>
        <row r="1069">
          <cell r="M1069">
            <v>2350405</v>
          </cell>
        </row>
        <row r="1070">
          <cell r="M1070">
            <v>1637743</v>
          </cell>
        </row>
        <row r="1071">
          <cell r="M1071">
            <v>1646132</v>
          </cell>
        </row>
        <row r="1072">
          <cell r="M1072">
            <v>162033959</v>
          </cell>
        </row>
        <row r="1073">
          <cell r="M1073">
            <v>20000</v>
          </cell>
        </row>
        <row r="1074">
          <cell r="M1074">
            <v>522159869</v>
          </cell>
        </row>
        <row r="1075">
          <cell r="M1075">
            <v>1427775</v>
          </cell>
        </row>
        <row r="1076">
          <cell r="M1076">
            <v>2000000</v>
          </cell>
        </row>
        <row r="1077">
          <cell r="M1077">
            <v>72027900</v>
          </cell>
        </row>
        <row r="1078">
          <cell r="M1078">
            <v>580000</v>
          </cell>
        </row>
        <row r="1079">
          <cell r="M1079">
            <v>2159356</v>
          </cell>
        </row>
        <row r="1080">
          <cell r="M1080">
            <v>329307</v>
          </cell>
        </row>
        <row r="1081">
          <cell r="M1081">
            <v>1527775</v>
          </cell>
        </row>
        <row r="1082">
          <cell r="M1082">
            <v>10925359</v>
          </cell>
        </row>
        <row r="1083">
          <cell r="M1083">
            <v>1502013</v>
          </cell>
        </row>
        <row r="1084">
          <cell r="M1084">
            <v>160683337</v>
          </cell>
        </row>
        <row r="1085">
          <cell r="M1085">
            <v>7638900</v>
          </cell>
        </row>
        <row r="1086">
          <cell r="M1086">
            <v>780000</v>
          </cell>
        </row>
        <row r="1087">
          <cell r="M1087">
            <v>257329000</v>
          </cell>
        </row>
        <row r="1088">
          <cell r="M1088">
            <v>583331</v>
          </cell>
        </row>
        <row r="1089">
          <cell r="M1089">
            <v>2500000</v>
          </cell>
        </row>
        <row r="1090">
          <cell r="M1090">
            <v>800000</v>
          </cell>
        </row>
        <row r="1091">
          <cell r="M1091">
            <v>22046268</v>
          </cell>
        </row>
        <row r="1092">
          <cell r="M1092">
            <v>325000</v>
          </cell>
        </row>
        <row r="1093">
          <cell r="M1093">
            <v>2499994</v>
          </cell>
        </row>
        <row r="1094">
          <cell r="M1094">
            <v>222064</v>
          </cell>
        </row>
        <row r="1095">
          <cell r="M1095">
            <v>1000000</v>
          </cell>
        </row>
        <row r="1096">
          <cell r="M1096">
            <v>315000</v>
          </cell>
        </row>
        <row r="1097">
          <cell r="M1097">
            <v>2610363</v>
          </cell>
        </row>
        <row r="1098">
          <cell r="M1098">
            <v>300000</v>
          </cell>
        </row>
        <row r="1099">
          <cell r="M1099">
            <v>2818611</v>
          </cell>
        </row>
        <row r="1100">
          <cell r="M1100">
            <v>200000</v>
          </cell>
        </row>
        <row r="1101">
          <cell r="M1101">
            <v>140302608</v>
          </cell>
        </row>
        <row r="1102">
          <cell r="M1102">
            <v>150000</v>
          </cell>
        </row>
        <row r="1103">
          <cell r="M1103">
            <v>13966658</v>
          </cell>
        </row>
        <row r="1104">
          <cell r="M1104">
            <v>1198500</v>
          </cell>
        </row>
        <row r="1105">
          <cell r="M1105">
            <v>3836836</v>
          </cell>
        </row>
        <row r="1106">
          <cell r="M1106">
            <v>1062256737</v>
          </cell>
        </row>
        <row r="1107">
          <cell r="M1107">
            <v>490000</v>
          </cell>
        </row>
        <row r="1108">
          <cell r="M1108">
            <v>583000</v>
          </cell>
        </row>
        <row r="1109">
          <cell r="M1109">
            <v>336407</v>
          </cell>
        </row>
        <row r="1110">
          <cell r="M1110">
            <v>4642163</v>
          </cell>
        </row>
        <row r="1111">
          <cell r="M1111">
            <v>1500000</v>
          </cell>
        </row>
        <row r="1112">
          <cell r="M1112">
            <v>3192007</v>
          </cell>
        </row>
        <row r="1113">
          <cell r="M1113">
            <v>8136799</v>
          </cell>
        </row>
        <row r="1114">
          <cell r="M1114">
            <v>23770000</v>
          </cell>
        </row>
        <row r="1115">
          <cell r="M1115">
            <v>352380950</v>
          </cell>
        </row>
        <row r="1116">
          <cell r="M1116">
            <v>2000000</v>
          </cell>
        </row>
        <row r="1117">
          <cell r="M1117">
            <v>620810000</v>
          </cell>
        </row>
        <row r="1118">
          <cell r="M1118">
            <v>419900004</v>
          </cell>
        </row>
        <row r="1119">
          <cell r="M1119">
            <v>90000</v>
          </cell>
        </row>
        <row r="1120">
          <cell r="M1120">
            <v>4951340</v>
          </cell>
        </row>
        <row r="1121">
          <cell r="M1121">
            <v>7332762</v>
          </cell>
        </row>
        <row r="1122">
          <cell r="M1122">
            <v>22316389</v>
          </cell>
        </row>
        <row r="1123">
          <cell r="M1123">
            <v>5416659</v>
          </cell>
        </row>
        <row r="1124">
          <cell r="M1124">
            <v>700000</v>
          </cell>
        </row>
        <row r="1125">
          <cell r="M1125">
            <v>160000</v>
          </cell>
        </row>
        <row r="1126">
          <cell r="M1126">
            <v>2132400</v>
          </cell>
        </row>
        <row r="1127">
          <cell r="M1127">
            <v>125000</v>
          </cell>
        </row>
        <row r="1128">
          <cell r="M1128">
            <v>1860000</v>
          </cell>
        </row>
        <row r="1129">
          <cell r="M1129">
            <v>160000</v>
          </cell>
        </row>
        <row r="1130">
          <cell r="M1130">
            <v>1186518</v>
          </cell>
        </row>
        <row r="1131">
          <cell r="M1131">
            <v>334776797</v>
          </cell>
        </row>
        <row r="1132">
          <cell r="M1132">
            <v>101672876</v>
          </cell>
        </row>
        <row r="1133">
          <cell r="M1133">
            <v>1615000</v>
          </cell>
        </row>
        <row r="1134">
          <cell r="M1134">
            <v>253508375</v>
          </cell>
        </row>
        <row r="1135">
          <cell r="M1135">
            <v>2411500</v>
          </cell>
        </row>
        <row r="1136">
          <cell r="M1136">
            <v>1000000</v>
          </cell>
        </row>
        <row r="1137">
          <cell r="M1137">
            <v>1522674</v>
          </cell>
        </row>
        <row r="1138">
          <cell r="M1138">
            <v>950000000</v>
          </cell>
        </row>
        <row r="1139">
          <cell r="M1139">
            <v>150000</v>
          </cell>
        </row>
        <row r="1140">
          <cell r="M1140">
            <v>12700428</v>
          </cell>
        </row>
        <row r="1141">
          <cell r="M1141">
            <v>500000</v>
          </cell>
        </row>
        <row r="1142">
          <cell r="M1142">
            <v>1154725</v>
          </cell>
        </row>
        <row r="1143">
          <cell r="M1143">
            <v>800671</v>
          </cell>
        </row>
        <row r="1144">
          <cell r="M1144">
            <v>1432636</v>
          </cell>
        </row>
        <row r="1145">
          <cell r="M1145">
            <v>1065000</v>
          </cell>
        </row>
        <row r="1146">
          <cell r="M1146">
            <v>9500000</v>
          </cell>
        </row>
        <row r="1147">
          <cell r="M1147">
            <v>1148000</v>
          </cell>
        </row>
        <row r="1148">
          <cell r="M1148">
            <v>1750000</v>
          </cell>
        </row>
        <row r="1149">
          <cell r="M1149">
            <v>364449</v>
          </cell>
        </row>
        <row r="1150">
          <cell r="M1150">
            <v>40294660</v>
          </cell>
        </row>
        <row r="1151">
          <cell r="M1151">
            <v>440275</v>
          </cell>
        </row>
        <row r="1152">
          <cell r="M1152">
            <v>15909091</v>
          </cell>
        </row>
        <row r="1153">
          <cell r="M1153">
            <v>110000</v>
          </cell>
        </row>
        <row r="1154">
          <cell r="M1154">
            <v>2016360</v>
          </cell>
        </row>
        <row r="1155">
          <cell r="M1155">
            <v>1209900</v>
          </cell>
        </row>
        <row r="1156">
          <cell r="M1156">
            <v>250000</v>
          </cell>
        </row>
        <row r="1157">
          <cell r="M1157">
            <v>2000000</v>
          </cell>
        </row>
        <row r="1158">
          <cell r="M1158">
            <v>622500</v>
          </cell>
        </row>
        <row r="1159">
          <cell r="M1159">
            <v>600000</v>
          </cell>
        </row>
        <row r="1160">
          <cell r="M1160">
            <v>12373185</v>
          </cell>
        </row>
        <row r="1161">
          <cell r="M1161">
            <v>753000</v>
          </cell>
        </row>
        <row r="1162">
          <cell r="M1162">
            <v>265750</v>
          </cell>
        </row>
        <row r="1163">
          <cell r="M1163">
            <v>577866</v>
          </cell>
        </row>
        <row r="1164">
          <cell r="M1164">
            <v>116525443</v>
          </cell>
        </row>
        <row r="1165">
          <cell r="M1165">
            <v>2558690</v>
          </cell>
        </row>
        <row r="1166">
          <cell r="M1166">
            <v>1315267900</v>
          </cell>
        </row>
        <row r="1167">
          <cell r="M1167">
            <v>3783022</v>
          </cell>
        </row>
        <row r="1168">
          <cell r="M1168">
            <v>132500002</v>
          </cell>
        </row>
        <row r="1169">
          <cell r="M1169">
            <v>722500</v>
          </cell>
        </row>
        <row r="1170">
          <cell r="M1170">
            <v>2019755</v>
          </cell>
        </row>
        <row r="1171">
          <cell r="M1171">
            <v>8046597</v>
          </cell>
        </row>
        <row r="1172">
          <cell r="M1172">
            <v>440233000</v>
          </cell>
        </row>
        <row r="1173">
          <cell r="M1173">
            <v>519731</v>
          </cell>
        </row>
        <row r="1174">
          <cell r="M1174">
            <v>100000</v>
          </cell>
        </row>
        <row r="1175">
          <cell r="M1175">
            <v>191029639</v>
          </cell>
        </row>
        <row r="1176">
          <cell r="M1176">
            <v>1099901359</v>
          </cell>
        </row>
        <row r="1177">
          <cell r="M1177">
            <v>43139993</v>
          </cell>
        </row>
        <row r="1178">
          <cell r="M1178">
            <v>970000</v>
          </cell>
        </row>
        <row r="1179">
          <cell r="M1179">
            <v>1449205</v>
          </cell>
        </row>
        <row r="1180">
          <cell r="M1180">
            <v>2000000</v>
          </cell>
        </row>
        <row r="1181">
          <cell r="M1181">
            <v>22323058</v>
          </cell>
        </row>
        <row r="1182">
          <cell r="M1182">
            <v>655850</v>
          </cell>
        </row>
        <row r="1183">
          <cell r="M1183">
            <v>2347650</v>
          </cell>
        </row>
        <row r="1184">
          <cell r="M1184">
            <v>115000</v>
          </cell>
        </row>
        <row r="1185">
          <cell r="M1185">
            <v>4995375</v>
          </cell>
        </row>
        <row r="1186">
          <cell r="M1186">
            <v>259184463</v>
          </cell>
        </row>
        <row r="1187">
          <cell r="M1187">
            <v>410882191</v>
          </cell>
        </row>
        <row r="1188">
          <cell r="M1188">
            <v>1500000</v>
          </cell>
        </row>
        <row r="1189">
          <cell r="M1189">
            <v>757637</v>
          </cell>
        </row>
        <row r="1190">
          <cell r="M1190">
            <v>135000</v>
          </cell>
        </row>
        <row r="1191">
          <cell r="M1191">
            <v>1200000</v>
          </cell>
        </row>
        <row r="1192">
          <cell r="M1192">
            <v>470000</v>
          </cell>
        </row>
        <row r="1193">
          <cell r="M1193">
            <v>382000</v>
          </cell>
        </row>
        <row r="1194">
          <cell r="M1194">
            <v>1090531</v>
          </cell>
        </row>
        <row r="1195">
          <cell r="M1195">
            <v>1499999998</v>
          </cell>
        </row>
        <row r="1196">
          <cell r="M1196">
            <v>1624010</v>
          </cell>
        </row>
        <row r="1197">
          <cell r="M1197">
            <v>2053509</v>
          </cell>
        </row>
        <row r="1198">
          <cell r="M1198">
            <v>16349083</v>
          </cell>
        </row>
        <row r="1199">
          <cell r="M1199">
            <v>450000</v>
          </cell>
        </row>
        <row r="1200">
          <cell r="M1200">
            <v>715000</v>
          </cell>
        </row>
        <row r="1201">
          <cell r="M1201">
            <v>236111112</v>
          </cell>
        </row>
        <row r="1202">
          <cell r="M1202">
            <v>1600000</v>
          </cell>
        </row>
        <row r="1203">
          <cell r="M1203">
            <v>1375000</v>
          </cell>
        </row>
        <row r="1204">
          <cell r="M1204">
            <v>2334219</v>
          </cell>
        </row>
        <row r="1205">
          <cell r="M1205">
            <v>13284091</v>
          </cell>
        </row>
        <row r="1206">
          <cell r="M1206">
            <v>1730666662</v>
          </cell>
        </row>
        <row r="1207">
          <cell r="M1207">
            <v>200354321</v>
          </cell>
        </row>
        <row r="1208">
          <cell r="M1208">
            <v>67139999</v>
          </cell>
        </row>
        <row r="1209">
          <cell r="M1209">
            <v>1493750</v>
          </cell>
        </row>
        <row r="1210">
          <cell r="M1210">
            <v>245000</v>
          </cell>
        </row>
        <row r="1211">
          <cell r="M1211">
            <v>1700000</v>
          </cell>
        </row>
        <row r="1212">
          <cell r="M1212">
            <v>500000000</v>
          </cell>
        </row>
        <row r="1213">
          <cell r="M1213">
            <v>1179500</v>
          </cell>
        </row>
        <row r="1214">
          <cell r="M1214">
            <v>960000000</v>
          </cell>
        </row>
        <row r="1215">
          <cell r="M1215">
            <v>1697999994</v>
          </cell>
        </row>
        <row r="1216">
          <cell r="M1216">
            <v>1870000</v>
          </cell>
        </row>
        <row r="1217">
          <cell r="M1217">
            <v>465000</v>
          </cell>
        </row>
        <row r="1218">
          <cell r="M1218">
            <v>25235415</v>
          </cell>
        </row>
        <row r="1219">
          <cell r="M1219">
            <v>65625000</v>
          </cell>
        </row>
        <row r="1220">
          <cell r="M1220">
            <v>260000</v>
          </cell>
        </row>
        <row r="1221">
          <cell r="M1221">
            <v>4569993</v>
          </cell>
        </row>
        <row r="1222">
          <cell r="M1222">
            <v>366700000</v>
          </cell>
        </row>
        <row r="1223">
          <cell r="M1223">
            <v>1500000</v>
          </cell>
        </row>
        <row r="1224">
          <cell r="M1224">
            <v>5475612</v>
          </cell>
        </row>
        <row r="1225">
          <cell r="M1225">
            <v>30500</v>
          </cell>
        </row>
        <row r="1226">
          <cell r="M1226">
            <v>450000</v>
          </cell>
        </row>
        <row r="1227">
          <cell r="M1227">
            <v>1552700</v>
          </cell>
        </row>
        <row r="1228">
          <cell r="M1228">
            <v>114211847</v>
          </cell>
        </row>
        <row r="1229">
          <cell r="M1229">
            <v>300000</v>
          </cell>
        </row>
        <row r="1230">
          <cell r="M1230">
            <v>950000</v>
          </cell>
        </row>
        <row r="1231">
          <cell r="M1231">
            <v>400000</v>
          </cell>
        </row>
        <row r="1232">
          <cell r="M1232">
            <v>22743495</v>
          </cell>
        </row>
        <row r="1233">
          <cell r="M1233">
            <v>36441203</v>
          </cell>
        </row>
        <row r="1234">
          <cell r="M1234">
            <v>2077000</v>
          </cell>
        </row>
        <row r="1235">
          <cell r="M1235">
            <v>1485000</v>
          </cell>
        </row>
        <row r="1236">
          <cell r="M1236">
            <v>455562</v>
          </cell>
        </row>
        <row r="1237">
          <cell r="M1237">
            <v>4800002</v>
          </cell>
        </row>
        <row r="1238">
          <cell r="M1238">
            <v>17663849</v>
          </cell>
        </row>
        <row r="1239">
          <cell r="M1239">
            <v>800000</v>
          </cell>
        </row>
        <row r="1240">
          <cell r="M1240">
            <v>1437500</v>
          </cell>
        </row>
        <row r="1241">
          <cell r="M1241">
            <v>2950000</v>
          </cell>
        </row>
        <row r="1242">
          <cell r="M1242">
            <v>81194881</v>
          </cell>
        </row>
        <row r="1243">
          <cell r="M1243">
            <v>19061966</v>
          </cell>
        </row>
        <row r="1244">
          <cell r="M1244">
            <v>2697266</v>
          </cell>
        </row>
        <row r="1245">
          <cell r="M1245">
            <v>900000</v>
          </cell>
        </row>
        <row r="1246">
          <cell r="M1246">
            <v>959250</v>
          </cell>
        </row>
        <row r="1247">
          <cell r="M1247">
            <v>1744500</v>
          </cell>
        </row>
        <row r="1248">
          <cell r="M1248">
            <v>542625</v>
          </cell>
        </row>
        <row r="1249">
          <cell r="M1249">
            <v>608000</v>
          </cell>
        </row>
        <row r="1250">
          <cell r="M1250">
            <v>584713</v>
          </cell>
        </row>
        <row r="1251">
          <cell r="M1251">
            <v>721136</v>
          </cell>
        </row>
        <row r="1252">
          <cell r="M1252">
            <v>3500000</v>
          </cell>
        </row>
        <row r="1253">
          <cell r="M1253">
            <v>1132000</v>
          </cell>
        </row>
        <row r="1254">
          <cell r="M1254">
            <v>325515000</v>
          </cell>
        </row>
        <row r="1255">
          <cell r="M1255">
            <v>700000</v>
          </cell>
        </row>
        <row r="1256">
          <cell r="M1256">
            <v>6741347</v>
          </cell>
        </row>
        <row r="1257">
          <cell r="M1257">
            <v>1157500</v>
          </cell>
        </row>
        <row r="1258">
          <cell r="M1258">
            <v>10955000</v>
          </cell>
        </row>
        <row r="1259">
          <cell r="M1259">
            <v>22744859</v>
          </cell>
        </row>
        <row r="1260">
          <cell r="M1260">
            <v>652000</v>
          </cell>
        </row>
        <row r="1261">
          <cell r="M1261">
            <v>600000</v>
          </cell>
        </row>
        <row r="1262">
          <cell r="M1262">
            <v>26831081</v>
          </cell>
        </row>
        <row r="1263">
          <cell r="M1263">
            <v>149078750</v>
          </cell>
        </row>
        <row r="1264">
          <cell r="M1264">
            <v>2550000</v>
          </cell>
        </row>
        <row r="1265">
          <cell r="M1265">
            <v>1375000</v>
          </cell>
        </row>
        <row r="1266">
          <cell r="M1266">
            <v>6325105000</v>
          </cell>
        </row>
        <row r="1267">
          <cell r="M1267">
            <v>750000</v>
          </cell>
        </row>
        <row r="1268">
          <cell r="M1268">
            <v>1014000</v>
          </cell>
        </row>
        <row r="1269">
          <cell r="M1269">
            <v>10000000</v>
          </cell>
        </row>
        <row r="1270">
          <cell r="M1270">
            <v>615969</v>
          </cell>
        </row>
        <row r="1271">
          <cell r="M1271">
            <v>1000000</v>
          </cell>
        </row>
        <row r="1272">
          <cell r="M1272">
            <v>4311581</v>
          </cell>
        </row>
        <row r="1273">
          <cell r="M1273">
            <v>502000</v>
          </cell>
        </row>
        <row r="1274">
          <cell r="M1274">
            <v>3681820</v>
          </cell>
        </row>
        <row r="1275">
          <cell r="M1275">
            <v>80037451</v>
          </cell>
        </row>
        <row r="1276">
          <cell r="M1276">
            <v>83902092</v>
          </cell>
        </row>
        <row r="1277">
          <cell r="M1277">
            <v>110030627</v>
          </cell>
        </row>
        <row r="1278">
          <cell r="M1278">
            <v>858000</v>
          </cell>
        </row>
        <row r="1279">
          <cell r="M1279">
            <v>2580000</v>
          </cell>
        </row>
        <row r="1280">
          <cell r="M1280">
            <v>3078696</v>
          </cell>
        </row>
        <row r="1281">
          <cell r="M1281">
            <v>1000000</v>
          </cell>
        </row>
        <row r="1282">
          <cell r="M1282">
            <v>850000</v>
          </cell>
        </row>
        <row r="1283">
          <cell r="M1283">
            <v>638000</v>
          </cell>
        </row>
        <row r="1284">
          <cell r="M1284">
            <v>900000</v>
          </cell>
        </row>
        <row r="1285">
          <cell r="M1285">
            <v>1971000</v>
          </cell>
        </row>
        <row r="1286">
          <cell r="M1286">
            <v>5300000</v>
          </cell>
        </row>
        <row r="1287">
          <cell r="M1287">
            <v>1100000</v>
          </cell>
        </row>
        <row r="1288">
          <cell r="M1288">
            <v>3500000</v>
          </cell>
        </row>
        <row r="1289">
          <cell r="M1289">
            <v>2515991</v>
          </cell>
        </row>
        <row r="1290">
          <cell r="M1290">
            <v>2750000</v>
          </cell>
        </row>
        <row r="1291">
          <cell r="M1291">
            <v>823000</v>
          </cell>
        </row>
        <row r="1292">
          <cell r="M1292">
            <v>135183</v>
          </cell>
        </row>
        <row r="1293">
          <cell r="M1293">
            <v>1450000</v>
          </cell>
        </row>
        <row r="1294">
          <cell r="M1294">
            <v>3252668</v>
          </cell>
        </row>
        <row r="1295">
          <cell r="M1295">
            <v>2187500</v>
          </cell>
        </row>
        <row r="1296">
          <cell r="M1296">
            <v>2200000</v>
          </cell>
        </row>
        <row r="1297">
          <cell r="M1297">
            <v>24633049</v>
          </cell>
        </row>
        <row r="1298">
          <cell r="M1298">
            <v>1014500</v>
          </cell>
        </row>
        <row r="1299">
          <cell r="M1299">
            <v>550000</v>
          </cell>
        </row>
        <row r="1300">
          <cell r="M1300">
            <v>1331250</v>
          </cell>
        </row>
        <row r="1301">
          <cell r="M1301">
            <v>590000</v>
          </cell>
        </row>
        <row r="1302">
          <cell r="M1302">
            <v>177388590</v>
          </cell>
        </row>
        <row r="1303">
          <cell r="M1303">
            <v>2887250</v>
          </cell>
        </row>
        <row r="1304">
          <cell r="M1304">
            <v>747000</v>
          </cell>
        </row>
        <row r="1305">
          <cell r="M1305">
            <v>163518799</v>
          </cell>
        </row>
        <row r="1306">
          <cell r="M1306">
            <v>747000000</v>
          </cell>
        </row>
        <row r="1307">
          <cell r="M1307">
            <v>300000</v>
          </cell>
        </row>
        <row r="1308">
          <cell r="M1308">
            <v>598000</v>
          </cell>
        </row>
        <row r="1309">
          <cell r="M1309">
            <v>575000</v>
          </cell>
        </row>
        <row r="1310">
          <cell r="M1310">
            <v>1217500</v>
          </cell>
        </row>
        <row r="1311">
          <cell r="M1311">
            <v>2000000</v>
          </cell>
        </row>
        <row r="1312">
          <cell r="M1312">
            <v>161221680</v>
          </cell>
        </row>
        <row r="1313">
          <cell r="M1313">
            <v>2706865</v>
          </cell>
        </row>
        <row r="1314">
          <cell r="M1314">
            <v>2000000</v>
          </cell>
        </row>
        <row r="1315">
          <cell r="M1315">
            <v>78500000</v>
          </cell>
        </row>
        <row r="1316">
          <cell r="M1316">
            <v>850000</v>
          </cell>
        </row>
        <row r="1317">
          <cell r="M1317">
            <v>30242329</v>
          </cell>
        </row>
        <row r="1318">
          <cell r="M1318">
            <v>1977000</v>
          </cell>
        </row>
        <row r="1319">
          <cell r="M1319">
            <v>4000000</v>
          </cell>
        </row>
        <row r="1320">
          <cell r="M1320">
            <v>910500</v>
          </cell>
        </row>
        <row r="1321">
          <cell r="M1321">
            <v>111191317</v>
          </cell>
        </row>
        <row r="1322">
          <cell r="M1322">
            <v>950000</v>
          </cell>
        </row>
        <row r="1323">
          <cell r="M1323">
            <v>14150000</v>
          </cell>
        </row>
        <row r="1324">
          <cell r="M1324">
            <v>3463045</v>
          </cell>
        </row>
        <row r="1325">
          <cell r="M1325">
            <v>10538440000</v>
          </cell>
        </row>
        <row r="1326">
          <cell r="M1326">
            <v>675000</v>
          </cell>
        </row>
        <row r="1327">
          <cell r="M1327">
            <v>4865000</v>
          </cell>
        </row>
        <row r="1328">
          <cell r="M1328">
            <v>35205414</v>
          </cell>
        </row>
        <row r="1329">
          <cell r="M1329">
            <v>50000000</v>
          </cell>
        </row>
        <row r="1330">
          <cell r="M1330">
            <v>4999999999</v>
          </cell>
        </row>
        <row r="1331">
          <cell r="M1331">
            <v>13508200</v>
          </cell>
        </row>
        <row r="1332">
          <cell r="M1332">
            <v>53356818</v>
          </cell>
        </row>
        <row r="1333">
          <cell r="M1333">
            <v>23535927</v>
          </cell>
        </row>
        <row r="1334">
          <cell r="M1334">
            <v>4690000</v>
          </cell>
        </row>
        <row r="1335">
          <cell r="M1335">
            <v>426832953</v>
          </cell>
        </row>
        <row r="1336">
          <cell r="M1336">
            <v>1800000</v>
          </cell>
        </row>
        <row r="1337">
          <cell r="M1337">
            <v>2000000</v>
          </cell>
        </row>
        <row r="1338">
          <cell r="M1338">
            <v>33158904</v>
          </cell>
        </row>
        <row r="1339">
          <cell r="M1339">
            <v>2240270</v>
          </cell>
        </row>
        <row r="1340">
          <cell r="M1340">
            <v>5628239</v>
          </cell>
        </row>
        <row r="1341">
          <cell r="M1341">
            <v>41135736</v>
          </cell>
        </row>
        <row r="1342">
          <cell r="M1342">
            <v>323435661</v>
          </cell>
        </row>
        <row r="1343">
          <cell r="M1343">
            <v>1037255</v>
          </cell>
        </row>
        <row r="1344">
          <cell r="M1344">
            <v>720000</v>
          </cell>
        </row>
        <row r="1345">
          <cell r="M1345">
            <v>2550000</v>
          </cell>
        </row>
        <row r="1346">
          <cell r="M1346">
            <v>86580439</v>
          </cell>
        </row>
        <row r="1347">
          <cell r="M1347">
            <v>907915</v>
          </cell>
        </row>
        <row r="1348">
          <cell r="M1348">
            <v>55081913</v>
          </cell>
        </row>
        <row r="1349">
          <cell r="M1349">
            <v>18202273</v>
          </cell>
        </row>
        <row r="1350">
          <cell r="M1350">
            <v>1295000</v>
          </cell>
        </row>
        <row r="1351">
          <cell r="M1351">
            <v>800000</v>
          </cell>
        </row>
        <row r="1352">
          <cell r="M1352">
            <v>732750</v>
          </cell>
        </row>
        <row r="1353">
          <cell r="M1353">
            <v>2170000</v>
          </cell>
        </row>
        <row r="1354">
          <cell r="M1354">
            <v>4765220</v>
          </cell>
        </row>
        <row r="1355">
          <cell r="M1355">
            <v>998000</v>
          </cell>
        </row>
        <row r="1356">
          <cell r="M1356">
            <v>3634850</v>
          </cell>
        </row>
        <row r="1357">
          <cell r="M1357">
            <v>1564500</v>
          </cell>
        </row>
        <row r="1358">
          <cell r="M1358">
            <v>2038000</v>
          </cell>
        </row>
        <row r="1359">
          <cell r="M1359">
            <v>806461212</v>
          </cell>
        </row>
        <row r="1360">
          <cell r="M1360">
            <v>2500000</v>
          </cell>
        </row>
        <row r="1361">
          <cell r="M1361">
            <v>866500</v>
          </cell>
        </row>
        <row r="1362">
          <cell r="M1362">
            <v>3000000</v>
          </cell>
        </row>
        <row r="1363">
          <cell r="M1363">
            <v>2205000</v>
          </cell>
        </row>
        <row r="1364">
          <cell r="M1364">
            <v>16113334</v>
          </cell>
        </row>
        <row r="1365">
          <cell r="M1365">
            <v>950000</v>
          </cell>
        </row>
        <row r="1366">
          <cell r="M1366">
            <v>2900000</v>
          </cell>
        </row>
        <row r="1367">
          <cell r="M1367">
            <v>2298636</v>
          </cell>
        </row>
        <row r="1368">
          <cell r="M1368">
            <v>52072300</v>
          </cell>
        </row>
        <row r="1369">
          <cell r="M1369">
            <v>8709795</v>
          </cell>
        </row>
        <row r="1370">
          <cell r="M1370">
            <v>1121000</v>
          </cell>
        </row>
        <row r="1371">
          <cell r="M1371">
            <v>415000</v>
          </cell>
        </row>
        <row r="1372">
          <cell r="M1372">
            <v>4444444</v>
          </cell>
        </row>
        <row r="1373">
          <cell r="M1373">
            <v>638000</v>
          </cell>
        </row>
        <row r="1374">
          <cell r="M1374">
            <v>718500</v>
          </cell>
        </row>
        <row r="1375">
          <cell r="M1375">
            <v>85661703</v>
          </cell>
        </row>
        <row r="1376">
          <cell r="M1376">
            <v>600000</v>
          </cell>
        </row>
        <row r="1377">
          <cell r="M1377">
            <v>1250000</v>
          </cell>
        </row>
        <row r="1378">
          <cell r="M1378">
            <v>1500000</v>
          </cell>
        </row>
        <row r="1379">
          <cell r="M1379">
            <v>602775</v>
          </cell>
        </row>
        <row r="1380">
          <cell r="M1380">
            <v>6578132</v>
          </cell>
        </row>
        <row r="1381">
          <cell r="M1381">
            <v>632500</v>
          </cell>
        </row>
        <row r="1382">
          <cell r="M1382">
            <v>22695546</v>
          </cell>
        </row>
        <row r="1383">
          <cell r="M1383">
            <v>1366000</v>
          </cell>
        </row>
        <row r="1384">
          <cell r="M1384">
            <v>4300000</v>
          </cell>
        </row>
        <row r="1385">
          <cell r="M1385">
            <v>3700000</v>
          </cell>
        </row>
        <row r="1386">
          <cell r="M1386">
            <v>1200000</v>
          </cell>
        </row>
        <row r="1387">
          <cell r="M1387">
            <v>638480</v>
          </cell>
        </row>
        <row r="1388">
          <cell r="M1388">
            <v>1400000</v>
          </cell>
        </row>
        <row r="1389">
          <cell r="M1389">
            <v>2100000</v>
          </cell>
        </row>
        <row r="1390">
          <cell r="M1390">
            <v>1000000</v>
          </cell>
        </row>
        <row r="1391">
          <cell r="M1391">
            <v>9395377</v>
          </cell>
        </row>
        <row r="1392">
          <cell r="M1392">
            <v>875000</v>
          </cell>
        </row>
        <row r="1393">
          <cell r="M1393">
            <v>890000</v>
          </cell>
        </row>
        <row r="1394">
          <cell r="M1394">
            <v>125542780</v>
          </cell>
        </row>
        <row r="1395">
          <cell r="M1395">
            <v>5246818</v>
          </cell>
        </row>
        <row r="1396">
          <cell r="M1396">
            <v>4284023</v>
          </cell>
        </row>
        <row r="1397">
          <cell r="M1397">
            <v>1140250</v>
          </cell>
        </row>
        <row r="1398">
          <cell r="M1398">
            <v>1650000</v>
          </cell>
        </row>
        <row r="1399">
          <cell r="M1399">
            <v>2876000</v>
          </cell>
        </row>
        <row r="1400">
          <cell r="M1400">
            <v>592000</v>
          </cell>
        </row>
        <row r="1401">
          <cell r="M1401">
            <v>1677000</v>
          </cell>
        </row>
        <row r="1402">
          <cell r="M1402">
            <v>778132</v>
          </cell>
        </row>
        <row r="1403">
          <cell r="M1403">
            <v>1000000</v>
          </cell>
        </row>
        <row r="1404">
          <cell r="M1404">
            <v>1167055</v>
          </cell>
        </row>
        <row r="1405">
          <cell r="M1405">
            <v>1332000</v>
          </cell>
        </row>
        <row r="1406">
          <cell r="M1406">
            <v>842500</v>
          </cell>
        </row>
        <row r="1407">
          <cell r="M1407">
            <v>15424393</v>
          </cell>
        </row>
        <row r="1408">
          <cell r="M1408">
            <v>8272500</v>
          </cell>
        </row>
        <row r="1409">
          <cell r="M1409">
            <v>1000000</v>
          </cell>
        </row>
        <row r="1410">
          <cell r="M1410">
            <v>2207251</v>
          </cell>
        </row>
        <row r="1411">
          <cell r="M1411">
            <v>780000</v>
          </cell>
        </row>
        <row r="1412">
          <cell r="M1412">
            <v>2075000</v>
          </cell>
        </row>
        <row r="1413">
          <cell r="M1413">
            <v>612000</v>
          </cell>
        </row>
        <row r="1414">
          <cell r="M1414">
            <v>606500</v>
          </cell>
        </row>
        <row r="1415">
          <cell r="M1415">
            <v>38000000</v>
          </cell>
        </row>
        <row r="1416">
          <cell r="M1416">
            <v>985000</v>
          </cell>
        </row>
        <row r="1417">
          <cell r="M1417">
            <v>545500</v>
          </cell>
        </row>
        <row r="1418">
          <cell r="M1418">
            <v>1000000</v>
          </cell>
        </row>
        <row r="1419">
          <cell r="M1419">
            <v>458000</v>
          </cell>
        </row>
        <row r="1420">
          <cell r="M1420">
            <v>37499999</v>
          </cell>
        </row>
        <row r="1421">
          <cell r="M1421">
            <v>2259000</v>
          </cell>
        </row>
        <row r="1422">
          <cell r="M1422">
            <v>26156787</v>
          </cell>
        </row>
        <row r="1423">
          <cell r="M1423">
            <v>454000</v>
          </cell>
        </row>
        <row r="1424">
          <cell r="M1424">
            <v>4595112</v>
          </cell>
        </row>
        <row r="1425">
          <cell r="M1425">
            <v>6054833</v>
          </cell>
        </row>
        <row r="1426">
          <cell r="M1426">
            <v>1800000</v>
          </cell>
        </row>
        <row r="1427">
          <cell r="M1427">
            <v>1500000</v>
          </cell>
        </row>
        <row r="1428">
          <cell r="M1428">
            <v>1150000</v>
          </cell>
        </row>
        <row r="1429">
          <cell r="M1429">
            <v>548500</v>
          </cell>
        </row>
        <row r="1430">
          <cell r="M1430">
            <v>1100000</v>
          </cell>
        </row>
        <row r="1431">
          <cell r="M1431">
            <v>4000000</v>
          </cell>
        </row>
        <row r="1432">
          <cell r="M1432">
            <v>575000</v>
          </cell>
        </row>
        <row r="1433">
          <cell r="M1433">
            <v>2017500</v>
          </cell>
        </row>
        <row r="1434">
          <cell r="M1434">
            <v>2204386</v>
          </cell>
        </row>
        <row r="1435">
          <cell r="M1435">
            <v>2979219</v>
          </cell>
        </row>
        <row r="1436">
          <cell r="M1436">
            <v>1823000</v>
          </cell>
        </row>
        <row r="1437">
          <cell r="M1437">
            <v>22978391</v>
          </cell>
        </row>
        <row r="1438">
          <cell r="M1438">
            <v>1859000</v>
          </cell>
        </row>
        <row r="1439">
          <cell r="M1439">
            <v>555000</v>
          </cell>
        </row>
        <row r="1440">
          <cell r="M1440">
            <v>199096313</v>
          </cell>
        </row>
        <row r="1441">
          <cell r="M1441">
            <v>600000</v>
          </cell>
        </row>
        <row r="1442">
          <cell r="M1442">
            <v>484000</v>
          </cell>
        </row>
        <row r="1443">
          <cell r="M1443">
            <v>569000</v>
          </cell>
        </row>
        <row r="1444">
          <cell r="M1444">
            <v>14022727</v>
          </cell>
        </row>
        <row r="1445">
          <cell r="M1445">
            <v>725000</v>
          </cell>
        </row>
        <row r="1446">
          <cell r="M1446">
            <v>293182</v>
          </cell>
        </row>
        <row r="1447">
          <cell r="M1447">
            <v>4308540</v>
          </cell>
        </row>
        <row r="1448">
          <cell r="M1448">
            <v>7245000</v>
          </cell>
        </row>
        <row r="1449">
          <cell r="M1449">
            <v>762462</v>
          </cell>
        </row>
        <row r="1450">
          <cell r="M1450">
            <v>45015000</v>
          </cell>
        </row>
        <row r="1451">
          <cell r="M1451">
            <v>1650000</v>
          </cell>
        </row>
        <row r="1452">
          <cell r="M1452">
            <v>5463648</v>
          </cell>
        </row>
        <row r="1453">
          <cell r="M1453">
            <v>906640</v>
          </cell>
        </row>
        <row r="1454">
          <cell r="M1454">
            <v>705000</v>
          </cell>
        </row>
        <row r="1455">
          <cell r="M1455">
            <v>1350000</v>
          </cell>
        </row>
        <row r="1456">
          <cell r="M1456">
            <v>2495000</v>
          </cell>
        </row>
        <row r="1457">
          <cell r="M1457">
            <v>24542823</v>
          </cell>
        </row>
        <row r="1458">
          <cell r="M1458">
            <v>1675000</v>
          </cell>
        </row>
        <row r="1459">
          <cell r="M1459">
            <v>2564126</v>
          </cell>
        </row>
        <row r="1460">
          <cell r="M1460">
            <v>1500000</v>
          </cell>
        </row>
        <row r="1461">
          <cell r="M1461">
            <v>3017777</v>
          </cell>
        </row>
        <row r="1462">
          <cell r="M1462">
            <v>2200000</v>
          </cell>
        </row>
        <row r="1463">
          <cell r="M1463">
            <v>1486837</v>
          </cell>
        </row>
        <row r="1464">
          <cell r="M1464">
            <v>4000000</v>
          </cell>
        </row>
        <row r="1465">
          <cell r="M1465">
            <v>296350000</v>
          </cell>
        </row>
        <row r="1466">
          <cell r="M1466">
            <v>621000</v>
          </cell>
        </row>
        <row r="1467">
          <cell r="M1467">
            <v>1464000</v>
          </cell>
        </row>
        <row r="1468">
          <cell r="M1468">
            <v>4500000</v>
          </cell>
        </row>
        <row r="1469">
          <cell r="M1469">
            <v>7466405</v>
          </cell>
        </row>
        <row r="1470">
          <cell r="M1470">
            <v>7033578</v>
          </cell>
        </row>
        <row r="1471">
          <cell r="M1471">
            <v>8448105</v>
          </cell>
        </row>
        <row r="1472">
          <cell r="M1472">
            <v>300000</v>
          </cell>
        </row>
        <row r="1473">
          <cell r="M1473">
            <v>2103357629</v>
          </cell>
        </row>
        <row r="1474">
          <cell r="M1474">
            <v>17999999</v>
          </cell>
        </row>
        <row r="1475">
          <cell r="M1475">
            <v>11999996</v>
          </cell>
        </row>
        <row r="1476">
          <cell r="M1476">
            <v>8264151</v>
          </cell>
        </row>
        <row r="1477">
          <cell r="M1477">
            <v>64318182</v>
          </cell>
        </row>
        <row r="1478">
          <cell r="M1478">
            <v>2323208192</v>
          </cell>
        </row>
        <row r="1479">
          <cell r="M1479">
            <v>2628499</v>
          </cell>
        </row>
        <row r="1480">
          <cell r="M1480">
            <v>7971690</v>
          </cell>
        </row>
        <row r="1481">
          <cell r="M1481">
            <v>7152495</v>
          </cell>
        </row>
        <row r="1482">
          <cell r="M1482">
            <v>9263593</v>
          </cell>
        </row>
        <row r="1483">
          <cell r="M1483">
            <v>1231860</v>
          </cell>
        </row>
        <row r="1484">
          <cell r="M1484">
            <v>105195000</v>
          </cell>
        </row>
        <row r="1485">
          <cell r="M1485">
            <v>7730126</v>
          </cell>
        </row>
        <row r="1486">
          <cell r="M1486">
            <v>8081398</v>
          </cell>
        </row>
        <row r="1487">
          <cell r="M1487">
            <v>2424402730</v>
          </cell>
        </row>
        <row r="1488">
          <cell r="M1488">
            <v>5458368</v>
          </cell>
        </row>
        <row r="1489">
          <cell r="M1489">
            <v>4126563</v>
          </cell>
        </row>
        <row r="1490">
          <cell r="M1490">
            <v>6816774895</v>
          </cell>
        </row>
        <row r="1491">
          <cell r="M1491">
            <v>15181554</v>
          </cell>
        </row>
        <row r="1492">
          <cell r="M1492">
            <v>6761174</v>
          </cell>
        </row>
        <row r="1493">
          <cell r="M1493">
            <v>8178174</v>
          </cell>
        </row>
        <row r="1494">
          <cell r="M1494">
            <v>7500000</v>
          </cell>
        </row>
        <row r="1495">
          <cell r="M1495">
            <v>13078843</v>
          </cell>
        </row>
        <row r="1496">
          <cell r="M1496">
            <v>8585301</v>
          </cell>
        </row>
        <row r="1497">
          <cell r="M1497">
            <v>430490452</v>
          </cell>
        </row>
        <row r="1498">
          <cell r="M1498">
            <v>10120880</v>
          </cell>
        </row>
        <row r="1499">
          <cell r="M1499">
            <v>9366996</v>
          </cell>
        </row>
        <row r="1500">
          <cell r="M1500">
            <v>6844116</v>
          </cell>
        </row>
        <row r="1501">
          <cell r="M1501">
            <v>138022902</v>
          </cell>
        </row>
        <row r="1502">
          <cell r="M1502">
            <v>7726579</v>
          </cell>
        </row>
        <row r="1503">
          <cell r="M1503">
            <v>9237068</v>
          </cell>
        </row>
        <row r="1504">
          <cell r="M1504">
            <v>8423858</v>
          </cell>
        </row>
        <row r="1505">
          <cell r="M1505">
            <v>15000000000</v>
          </cell>
        </row>
        <row r="1506">
          <cell r="M1506">
            <v>3863275</v>
          </cell>
        </row>
        <row r="1507">
          <cell r="M1507">
            <v>7027568</v>
          </cell>
        </row>
        <row r="1508">
          <cell r="M1508">
            <v>7144582</v>
          </cell>
        </row>
        <row r="1509">
          <cell r="M1509">
            <v>8931603</v>
          </cell>
        </row>
        <row r="1510">
          <cell r="M1510">
            <v>17611156</v>
          </cell>
        </row>
        <row r="1511">
          <cell r="M1511">
            <v>3953636</v>
          </cell>
        </row>
        <row r="1512">
          <cell r="M1512">
            <v>7609495</v>
          </cell>
        </row>
        <row r="1513">
          <cell r="M1513">
            <v>681148911</v>
          </cell>
        </row>
        <row r="1514">
          <cell r="M1514">
            <v>10496792</v>
          </cell>
        </row>
        <row r="1515">
          <cell r="M1515">
            <v>10023324093</v>
          </cell>
        </row>
        <row r="1516">
          <cell r="M1516">
            <v>7498341492</v>
          </cell>
        </row>
        <row r="1517">
          <cell r="M1517">
            <v>175873800</v>
          </cell>
        </row>
        <row r="1518">
          <cell r="M1518">
            <v>7344618</v>
          </cell>
        </row>
        <row r="1519">
          <cell r="M1519">
            <v>133100000000</v>
          </cell>
        </row>
        <row r="1520">
          <cell r="M1520">
            <v>8138396</v>
          </cell>
        </row>
        <row r="1521">
          <cell r="M1521">
            <v>9086121</v>
          </cell>
        </row>
        <row r="1522">
          <cell r="M1522">
            <v>675238192</v>
          </cell>
        </row>
        <row r="1523">
          <cell r="M1523">
            <v>1714542900</v>
          </cell>
        </row>
        <row r="1524">
          <cell r="M1524">
            <v>9072766</v>
          </cell>
        </row>
        <row r="1525">
          <cell r="M1525">
            <v>6650946</v>
          </cell>
        </row>
        <row r="1526">
          <cell r="M1526">
            <v>9122945</v>
          </cell>
        </row>
        <row r="1527">
          <cell r="M1527">
            <v>3133600</v>
          </cell>
        </row>
        <row r="1528">
          <cell r="M1528">
            <v>4235859165</v>
          </cell>
        </row>
        <row r="1529">
          <cell r="M1529">
            <v>8247887</v>
          </cell>
        </row>
        <row r="1530">
          <cell r="M1530">
            <v>557942385</v>
          </cell>
        </row>
        <row r="1531">
          <cell r="M1531">
            <v>4000000000</v>
          </cell>
        </row>
        <row r="1532">
          <cell r="M1532">
            <v>13999997</v>
          </cell>
        </row>
        <row r="1533">
          <cell r="M1533">
            <v>12984919</v>
          </cell>
        </row>
        <row r="1534">
          <cell r="M1534">
            <v>14749137</v>
          </cell>
        </row>
        <row r="1535">
          <cell r="M1535">
            <v>13999997</v>
          </cell>
        </row>
        <row r="1536">
          <cell r="M1536">
            <v>8876682</v>
          </cell>
        </row>
        <row r="1537">
          <cell r="M1537">
            <v>9000000</v>
          </cell>
        </row>
        <row r="1538">
          <cell r="M1538">
            <v>17474999</v>
          </cell>
        </row>
        <row r="1539">
          <cell r="M1539">
            <v>9178604</v>
          </cell>
        </row>
        <row r="1540">
          <cell r="M1540">
            <v>5900000000</v>
          </cell>
        </row>
        <row r="1541">
          <cell r="M1541">
            <v>8421008</v>
          </cell>
        </row>
        <row r="1542">
          <cell r="M1542">
            <v>7956436</v>
          </cell>
        </row>
        <row r="1543">
          <cell r="M1543">
            <v>47011572</v>
          </cell>
        </row>
        <row r="1544">
          <cell r="M1544">
            <v>4302389078</v>
          </cell>
        </row>
        <row r="1545">
          <cell r="M1545">
            <v>7199216</v>
          </cell>
        </row>
        <row r="1546">
          <cell r="M1546">
            <v>8443914</v>
          </cell>
        </row>
        <row r="1547">
          <cell r="M1547">
            <v>1127665</v>
          </cell>
        </row>
        <row r="1548">
          <cell r="M1548">
            <v>10125000</v>
          </cell>
        </row>
        <row r="1549">
          <cell r="M1549">
            <v>9263593</v>
          </cell>
        </row>
        <row r="1550">
          <cell r="M1550">
            <v>163715741</v>
          </cell>
        </row>
        <row r="1551">
          <cell r="M1551">
            <v>10125000</v>
          </cell>
        </row>
        <row r="1552">
          <cell r="M1552">
            <v>5208451</v>
          </cell>
        </row>
        <row r="1553">
          <cell r="M1553">
            <v>529907930</v>
          </cell>
        </row>
        <row r="1554">
          <cell r="M1554">
            <v>3260646893</v>
          </cell>
        </row>
        <row r="1555">
          <cell r="M1555">
            <v>3008863</v>
          </cell>
        </row>
        <row r="1556">
          <cell r="M1556">
            <v>646650000</v>
          </cell>
        </row>
        <row r="1557">
          <cell r="M1557">
            <v>1052557</v>
          </cell>
        </row>
        <row r="1558">
          <cell r="M1558">
            <v>8090318</v>
          </cell>
        </row>
        <row r="1559">
          <cell r="M1559">
            <v>8541309</v>
          </cell>
        </row>
        <row r="1560">
          <cell r="M1560">
            <v>7611553</v>
          </cell>
        </row>
        <row r="1561">
          <cell r="M1561">
            <v>108625</v>
          </cell>
        </row>
        <row r="1562">
          <cell r="M1562">
            <v>1350200</v>
          </cell>
        </row>
        <row r="1563">
          <cell r="M1563">
            <v>9999988</v>
          </cell>
        </row>
        <row r="1564">
          <cell r="M1564">
            <v>36662139</v>
          </cell>
        </row>
        <row r="1565">
          <cell r="M1565">
            <v>417075</v>
          </cell>
        </row>
        <row r="1566">
          <cell r="M1566">
            <v>8445578</v>
          </cell>
        </row>
        <row r="1567">
          <cell r="M1567">
            <v>344720</v>
          </cell>
        </row>
        <row r="1568">
          <cell r="M1568">
            <v>1521590</v>
          </cell>
        </row>
        <row r="1569">
          <cell r="M1569">
            <v>10833326</v>
          </cell>
        </row>
        <row r="1570">
          <cell r="M1570">
            <v>2500000</v>
          </cell>
        </row>
        <row r="1571">
          <cell r="M1571">
            <v>65000</v>
          </cell>
        </row>
        <row r="1572">
          <cell r="M1572">
            <v>750000</v>
          </cell>
        </row>
        <row r="1573">
          <cell r="M1573">
            <v>1097635</v>
          </cell>
        </row>
        <row r="1574">
          <cell r="M1574">
            <v>87000</v>
          </cell>
        </row>
        <row r="1575">
          <cell r="M1575">
            <v>160000</v>
          </cell>
        </row>
        <row r="1576">
          <cell r="M1576">
            <v>110000</v>
          </cell>
        </row>
        <row r="1577">
          <cell r="M1577">
            <v>300000</v>
          </cell>
        </row>
        <row r="1578">
          <cell r="M1578">
            <v>9786790</v>
          </cell>
        </row>
        <row r="1579">
          <cell r="M1579">
            <v>200000</v>
          </cell>
        </row>
        <row r="1580">
          <cell r="M1580">
            <v>185920</v>
          </cell>
        </row>
        <row r="1581">
          <cell r="M1581">
            <v>7316669</v>
          </cell>
        </row>
        <row r="1582">
          <cell r="M1582">
            <v>237500</v>
          </cell>
        </row>
        <row r="1583">
          <cell r="M1583">
            <v>2651339</v>
          </cell>
        </row>
        <row r="1584">
          <cell r="M1584">
            <v>1600000</v>
          </cell>
        </row>
        <row r="1585">
          <cell r="M1585">
            <v>9000000</v>
          </cell>
        </row>
        <row r="1586">
          <cell r="M1586">
            <v>1860873</v>
          </cell>
        </row>
        <row r="1587">
          <cell r="M1587">
            <v>144000</v>
          </cell>
        </row>
        <row r="1588">
          <cell r="M1588">
            <v>6166659</v>
          </cell>
        </row>
        <row r="1589">
          <cell r="M1589">
            <v>1149523</v>
          </cell>
        </row>
        <row r="1590">
          <cell r="M1590">
            <v>3474891</v>
          </cell>
        </row>
        <row r="1591">
          <cell r="M1591">
            <v>2366272</v>
          </cell>
        </row>
        <row r="1592">
          <cell r="M1592">
            <v>7489822</v>
          </cell>
        </row>
        <row r="1593">
          <cell r="M1593">
            <v>135000</v>
          </cell>
        </row>
        <row r="1594">
          <cell r="M1594">
            <v>641319</v>
          </cell>
        </row>
        <row r="1595">
          <cell r="M1595">
            <v>572855</v>
          </cell>
        </row>
        <row r="1596">
          <cell r="M1596">
            <v>400000</v>
          </cell>
        </row>
        <row r="1597">
          <cell r="M1597">
            <v>71265</v>
          </cell>
        </row>
        <row r="1598">
          <cell r="M1598">
            <v>360000</v>
          </cell>
        </row>
        <row r="1599">
          <cell r="M1599">
            <v>20259757</v>
          </cell>
        </row>
        <row r="1600">
          <cell r="M1600">
            <v>1105500</v>
          </cell>
        </row>
        <row r="1601">
          <cell r="M1601">
            <v>10648981</v>
          </cell>
        </row>
        <row r="1602">
          <cell r="M1602">
            <v>13541682</v>
          </cell>
        </row>
        <row r="1603">
          <cell r="M1603">
            <v>8113707</v>
          </cell>
        </row>
        <row r="1604">
          <cell r="M1604">
            <v>861484</v>
          </cell>
        </row>
        <row r="1605">
          <cell r="M1605">
            <v>180000</v>
          </cell>
        </row>
        <row r="1606">
          <cell r="M1606">
            <v>160000</v>
          </cell>
        </row>
        <row r="1607">
          <cell r="M1607">
            <v>2226684</v>
          </cell>
        </row>
        <row r="1608">
          <cell r="M1608">
            <v>1596960</v>
          </cell>
        </row>
        <row r="1609">
          <cell r="M1609">
            <v>192500</v>
          </cell>
        </row>
        <row r="1610">
          <cell r="M1610">
            <v>180000</v>
          </cell>
        </row>
        <row r="1611">
          <cell r="M1611">
            <v>1000000</v>
          </cell>
        </row>
        <row r="1612">
          <cell r="M1612">
            <v>760790</v>
          </cell>
        </row>
        <row r="1613">
          <cell r="M1613">
            <v>100000</v>
          </cell>
        </row>
        <row r="1614">
          <cell r="M1614">
            <v>200000</v>
          </cell>
        </row>
        <row r="1615">
          <cell r="M1615">
            <v>2000000</v>
          </cell>
        </row>
        <row r="1616">
          <cell r="M1616">
            <v>1500000</v>
          </cell>
        </row>
        <row r="1617">
          <cell r="M1617">
            <v>350000</v>
          </cell>
        </row>
        <row r="1618">
          <cell r="M1618">
            <v>5166666</v>
          </cell>
        </row>
        <row r="1619">
          <cell r="M1619">
            <v>1332306</v>
          </cell>
        </row>
        <row r="1620">
          <cell r="M1620">
            <v>1739529</v>
          </cell>
        </row>
        <row r="1621">
          <cell r="M1621">
            <v>978719</v>
          </cell>
        </row>
        <row r="1622">
          <cell r="M1622">
            <v>768000</v>
          </cell>
        </row>
        <row r="1623">
          <cell r="M1623">
            <v>8511410</v>
          </cell>
        </row>
        <row r="1624">
          <cell r="M1624">
            <v>500000</v>
          </cell>
        </row>
        <row r="1625">
          <cell r="M1625">
            <v>650000</v>
          </cell>
        </row>
        <row r="1626">
          <cell r="M1626">
            <v>400000</v>
          </cell>
        </row>
        <row r="1627">
          <cell r="M1627">
            <v>4767119</v>
          </cell>
        </row>
        <row r="1628">
          <cell r="M1628">
            <v>1632800</v>
          </cell>
        </row>
        <row r="1629">
          <cell r="M1629">
            <v>1834000</v>
          </cell>
        </row>
        <row r="1630">
          <cell r="M1630">
            <v>708000</v>
          </cell>
        </row>
        <row r="1631">
          <cell r="M1631">
            <v>1687993</v>
          </cell>
        </row>
        <row r="1632">
          <cell r="M1632">
            <v>179400</v>
          </cell>
        </row>
        <row r="1633">
          <cell r="M1633">
            <v>2350000</v>
          </cell>
        </row>
        <row r="1634">
          <cell r="M1634">
            <v>119390</v>
          </cell>
        </row>
        <row r="1635">
          <cell r="M1635">
            <v>400000</v>
          </cell>
        </row>
        <row r="1636">
          <cell r="M1636">
            <v>2207845</v>
          </cell>
        </row>
        <row r="1637">
          <cell r="M1637">
            <v>10258939</v>
          </cell>
        </row>
        <row r="1638">
          <cell r="M1638">
            <v>500000</v>
          </cell>
        </row>
        <row r="1639">
          <cell r="M1639">
            <v>975000</v>
          </cell>
        </row>
        <row r="1640">
          <cell r="M1640">
            <v>900000</v>
          </cell>
        </row>
        <row r="1641">
          <cell r="M1641">
            <v>219000</v>
          </cell>
        </row>
        <row r="1642">
          <cell r="M1642">
            <v>75000</v>
          </cell>
        </row>
        <row r="1643">
          <cell r="M1643">
            <v>2010000</v>
          </cell>
        </row>
        <row r="1644">
          <cell r="M1644">
            <v>11620841</v>
          </cell>
        </row>
        <row r="1645">
          <cell r="M1645">
            <v>1000000</v>
          </cell>
        </row>
        <row r="1646">
          <cell r="M1646">
            <v>2834448</v>
          </cell>
        </row>
        <row r="1647">
          <cell r="M1647">
            <v>2000000</v>
          </cell>
        </row>
        <row r="1648">
          <cell r="M1648">
            <v>180000</v>
          </cell>
        </row>
        <row r="1649">
          <cell r="M1649">
            <v>180000</v>
          </cell>
        </row>
        <row r="1650">
          <cell r="M1650">
            <v>3000000</v>
          </cell>
        </row>
        <row r="1651">
          <cell r="M1651">
            <v>1216000</v>
          </cell>
        </row>
        <row r="1652">
          <cell r="M1652">
            <v>6575448</v>
          </cell>
        </row>
        <row r="1653">
          <cell r="M1653">
            <v>242071</v>
          </cell>
        </row>
        <row r="1654">
          <cell r="M1654">
            <v>480000</v>
          </cell>
        </row>
        <row r="1655">
          <cell r="M1655">
            <v>380000</v>
          </cell>
        </row>
        <row r="1656">
          <cell r="M1656">
            <v>4000000</v>
          </cell>
        </row>
        <row r="1657">
          <cell r="M1657">
            <v>250000</v>
          </cell>
        </row>
        <row r="1658">
          <cell r="M1658">
            <v>582845</v>
          </cell>
        </row>
        <row r="1659">
          <cell r="M1659">
            <v>6846855</v>
          </cell>
        </row>
        <row r="1660">
          <cell r="M1660">
            <v>742000</v>
          </cell>
        </row>
        <row r="1661">
          <cell r="M1661">
            <v>4497580</v>
          </cell>
        </row>
        <row r="1662">
          <cell r="M1662">
            <v>20000000</v>
          </cell>
        </row>
        <row r="1663">
          <cell r="M1663">
            <v>100000</v>
          </cell>
        </row>
        <row r="1664">
          <cell r="M1664">
            <v>80000</v>
          </cell>
        </row>
        <row r="1665">
          <cell r="M1665">
            <v>159000</v>
          </cell>
        </row>
        <row r="1666">
          <cell r="M1666">
            <v>950000</v>
          </cell>
        </row>
        <row r="1667">
          <cell r="M1667">
            <v>33571388</v>
          </cell>
        </row>
        <row r="1668">
          <cell r="M1668">
            <v>530000</v>
          </cell>
        </row>
        <row r="1669">
          <cell r="M1669">
            <v>400000</v>
          </cell>
        </row>
        <row r="1670">
          <cell r="M1670">
            <v>750000</v>
          </cell>
        </row>
        <row r="1671">
          <cell r="M1671">
            <v>18750000</v>
          </cell>
        </row>
        <row r="1672">
          <cell r="M1672">
            <v>499091</v>
          </cell>
        </row>
        <row r="1673">
          <cell r="M1673">
            <v>18085000</v>
          </cell>
        </row>
        <row r="1674">
          <cell r="M1674">
            <v>413500</v>
          </cell>
        </row>
        <row r="1675">
          <cell r="M1675">
            <v>4851991</v>
          </cell>
        </row>
        <row r="1676">
          <cell r="M1676">
            <v>4405990</v>
          </cell>
        </row>
        <row r="1677">
          <cell r="M1677">
            <v>132580</v>
          </cell>
        </row>
        <row r="1678">
          <cell r="M1678">
            <v>8015474</v>
          </cell>
        </row>
        <row r="1679">
          <cell r="M1679">
            <v>372000</v>
          </cell>
        </row>
        <row r="1680">
          <cell r="M1680">
            <v>1761660</v>
          </cell>
        </row>
        <row r="1681">
          <cell r="M1681">
            <v>940000</v>
          </cell>
        </row>
        <row r="1682">
          <cell r="M1682">
            <v>4306191</v>
          </cell>
        </row>
        <row r="1683">
          <cell r="M1683">
            <v>400000</v>
          </cell>
        </row>
        <row r="1684">
          <cell r="M1684">
            <v>2750000</v>
          </cell>
        </row>
        <row r="1685">
          <cell r="M1685">
            <v>450000</v>
          </cell>
        </row>
        <row r="1686">
          <cell r="M1686">
            <v>1220511</v>
          </cell>
        </row>
        <row r="1687">
          <cell r="M1687">
            <v>1375000</v>
          </cell>
        </row>
        <row r="1688">
          <cell r="M1688">
            <v>4309740</v>
          </cell>
        </row>
        <row r="1689">
          <cell r="M1689">
            <v>120000</v>
          </cell>
        </row>
        <row r="1690">
          <cell r="M1690">
            <v>40000</v>
          </cell>
        </row>
        <row r="1691">
          <cell r="M1691">
            <v>289000</v>
          </cell>
        </row>
        <row r="1692">
          <cell r="M1692">
            <v>1840920</v>
          </cell>
        </row>
        <row r="1693">
          <cell r="M1693">
            <v>1562000</v>
          </cell>
        </row>
        <row r="1694">
          <cell r="M1694">
            <v>600000</v>
          </cell>
        </row>
        <row r="1695">
          <cell r="M1695">
            <v>200000</v>
          </cell>
        </row>
        <row r="1696">
          <cell r="M1696">
            <v>1164600</v>
          </cell>
        </row>
        <row r="1697">
          <cell r="M1697">
            <v>4250000</v>
          </cell>
        </row>
        <row r="1698">
          <cell r="M1698">
            <v>1100000</v>
          </cell>
        </row>
        <row r="1699">
          <cell r="M1699">
            <v>3048127</v>
          </cell>
        </row>
        <row r="1700">
          <cell r="M1700">
            <v>200000</v>
          </cell>
        </row>
        <row r="1701">
          <cell r="M1701">
            <v>400000</v>
          </cell>
        </row>
        <row r="1702">
          <cell r="M1702">
            <v>1500000</v>
          </cell>
        </row>
        <row r="1703">
          <cell r="M1703">
            <v>215600</v>
          </cell>
        </row>
        <row r="1704">
          <cell r="M1704">
            <v>2368869</v>
          </cell>
        </row>
        <row r="1705">
          <cell r="M1705">
            <v>122900</v>
          </cell>
        </row>
        <row r="1706">
          <cell r="M1706">
            <v>21000008</v>
          </cell>
        </row>
        <row r="1707">
          <cell r="M1707">
            <v>300000</v>
          </cell>
        </row>
        <row r="1708">
          <cell r="M1708">
            <v>40000000</v>
          </cell>
        </row>
        <row r="1709">
          <cell r="M1709">
            <v>1500000</v>
          </cell>
        </row>
        <row r="1710">
          <cell r="M1710">
            <v>1860000</v>
          </cell>
        </row>
        <row r="1711">
          <cell r="M1711">
            <v>2907366</v>
          </cell>
        </row>
        <row r="1712">
          <cell r="M1712">
            <v>640000</v>
          </cell>
        </row>
        <row r="1713">
          <cell r="M1713">
            <v>2833350</v>
          </cell>
        </row>
        <row r="1714">
          <cell r="M1714">
            <v>335000</v>
          </cell>
        </row>
        <row r="1715">
          <cell r="M1715">
            <v>10666668</v>
          </cell>
        </row>
        <row r="1716">
          <cell r="M1716">
            <v>2517402</v>
          </cell>
        </row>
        <row r="1717">
          <cell r="M1717">
            <v>362925</v>
          </cell>
        </row>
        <row r="1718">
          <cell r="M1718">
            <v>23283393</v>
          </cell>
        </row>
        <row r="1719">
          <cell r="M1719">
            <v>6834822</v>
          </cell>
        </row>
        <row r="1720">
          <cell r="M1720">
            <v>2455000</v>
          </cell>
        </row>
        <row r="1721">
          <cell r="M1721">
            <v>1605000</v>
          </cell>
        </row>
        <row r="1722">
          <cell r="M1722">
            <v>72750</v>
          </cell>
        </row>
        <row r="1723">
          <cell r="M1723">
            <v>437500000</v>
          </cell>
        </row>
        <row r="1724">
          <cell r="M1724">
            <v>208305</v>
          </cell>
        </row>
        <row r="1725">
          <cell r="M1725">
            <v>121000</v>
          </cell>
        </row>
        <row r="1726">
          <cell r="M1726">
            <v>150000</v>
          </cell>
        </row>
        <row r="1727">
          <cell r="M1727">
            <v>12858633</v>
          </cell>
        </row>
        <row r="1728">
          <cell r="M1728">
            <v>170000</v>
          </cell>
        </row>
        <row r="1729">
          <cell r="M1729">
            <v>380000</v>
          </cell>
        </row>
        <row r="1730">
          <cell r="M1730">
            <v>30000</v>
          </cell>
        </row>
        <row r="1731">
          <cell r="M1731">
            <v>2500000</v>
          </cell>
        </row>
        <row r="1732">
          <cell r="M1732">
            <v>1241078</v>
          </cell>
        </row>
        <row r="1733">
          <cell r="M1733">
            <v>4550000</v>
          </cell>
        </row>
        <row r="1734">
          <cell r="M1734">
            <v>750000</v>
          </cell>
        </row>
        <row r="1735">
          <cell r="M1735">
            <v>144986</v>
          </cell>
        </row>
        <row r="1736">
          <cell r="M1736">
            <v>650000</v>
          </cell>
        </row>
        <row r="1737">
          <cell r="M1737">
            <v>100000</v>
          </cell>
        </row>
        <row r="1738">
          <cell r="M1738">
            <v>100000</v>
          </cell>
        </row>
        <row r="1739">
          <cell r="M1739">
            <v>1050000000</v>
          </cell>
        </row>
        <row r="1740">
          <cell r="M1740">
            <v>12665238</v>
          </cell>
        </row>
        <row r="1741">
          <cell r="M1741">
            <v>1941599998</v>
          </cell>
        </row>
        <row r="1742">
          <cell r="M1742">
            <v>245250</v>
          </cell>
        </row>
        <row r="1743">
          <cell r="M1743">
            <v>200000</v>
          </cell>
        </row>
        <row r="1744">
          <cell r="M1744">
            <v>281250</v>
          </cell>
        </row>
        <row r="1745">
          <cell r="M1745">
            <v>120000</v>
          </cell>
        </row>
        <row r="1746">
          <cell r="M1746">
            <v>125000</v>
          </cell>
        </row>
        <row r="1747">
          <cell r="M1747">
            <v>7500000</v>
          </cell>
        </row>
        <row r="1748">
          <cell r="M1748">
            <v>5000000</v>
          </cell>
        </row>
        <row r="1749">
          <cell r="M1749">
            <v>4746267</v>
          </cell>
        </row>
        <row r="1750">
          <cell r="M1750">
            <v>7730303</v>
          </cell>
        </row>
        <row r="1751">
          <cell r="M1751">
            <v>5804071</v>
          </cell>
        </row>
        <row r="1752">
          <cell r="M1752">
            <v>938555</v>
          </cell>
        </row>
        <row r="1753">
          <cell r="M1753">
            <v>248000</v>
          </cell>
        </row>
        <row r="1754">
          <cell r="M1754">
            <v>300000</v>
          </cell>
        </row>
        <row r="1755">
          <cell r="M1755">
            <v>1900000</v>
          </cell>
        </row>
        <row r="1756">
          <cell r="M1756">
            <v>200000</v>
          </cell>
        </row>
        <row r="1757">
          <cell r="M1757">
            <v>550000</v>
          </cell>
        </row>
        <row r="1758">
          <cell r="M1758">
            <v>1965303</v>
          </cell>
        </row>
        <row r="1759">
          <cell r="M1759">
            <v>113000</v>
          </cell>
        </row>
        <row r="1760">
          <cell r="M1760">
            <v>12484323</v>
          </cell>
        </row>
        <row r="1761">
          <cell r="M1761">
            <v>144525</v>
          </cell>
        </row>
        <row r="1762">
          <cell r="M1762">
            <v>4492491</v>
          </cell>
        </row>
        <row r="1763">
          <cell r="M1763">
            <v>3876700</v>
          </cell>
        </row>
        <row r="1764">
          <cell r="M1764">
            <v>270000</v>
          </cell>
        </row>
        <row r="1765">
          <cell r="M1765">
            <v>1483276</v>
          </cell>
        </row>
        <row r="1766">
          <cell r="M1766">
            <v>1596960</v>
          </cell>
        </row>
        <row r="1767">
          <cell r="M1767">
            <v>800000</v>
          </cell>
        </row>
        <row r="1768">
          <cell r="M1768">
            <v>1540000</v>
          </cell>
        </row>
        <row r="1769">
          <cell r="M1769">
            <v>263500</v>
          </cell>
        </row>
        <row r="1770">
          <cell r="M1770">
            <v>4186280</v>
          </cell>
        </row>
        <row r="1771">
          <cell r="M1771">
            <v>45000</v>
          </cell>
        </row>
        <row r="1772">
          <cell r="M1772">
            <v>1539915</v>
          </cell>
        </row>
        <row r="1773">
          <cell r="M1773">
            <v>150000</v>
          </cell>
        </row>
        <row r="1774">
          <cell r="M1774">
            <v>10000000</v>
          </cell>
        </row>
        <row r="1775">
          <cell r="M1775">
            <v>96000</v>
          </cell>
        </row>
        <row r="1776">
          <cell r="M1776">
            <v>2500000</v>
          </cell>
        </row>
        <row r="1777">
          <cell r="M1777">
            <v>292000</v>
          </cell>
        </row>
        <row r="1778">
          <cell r="M1778">
            <v>25436</v>
          </cell>
        </row>
        <row r="1779">
          <cell r="M1779">
            <v>100000</v>
          </cell>
        </row>
        <row r="1780">
          <cell r="M1780">
            <v>11226451</v>
          </cell>
        </row>
        <row r="1781">
          <cell r="M1781">
            <v>120000</v>
          </cell>
        </row>
        <row r="1782">
          <cell r="M1782">
            <v>220000</v>
          </cell>
        </row>
        <row r="1783">
          <cell r="M1783">
            <v>148000</v>
          </cell>
        </row>
        <row r="1784">
          <cell r="M1784">
            <v>250000</v>
          </cell>
        </row>
        <row r="1785">
          <cell r="M1785">
            <v>612000</v>
          </cell>
        </row>
        <row r="1786">
          <cell r="M1786">
            <v>1300000</v>
          </cell>
        </row>
        <row r="1787">
          <cell r="M1787">
            <v>150000</v>
          </cell>
        </row>
        <row r="1788">
          <cell r="M1788">
            <v>5358795</v>
          </cell>
        </row>
        <row r="1789">
          <cell r="M1789">
            <v>146000</v>
          </cell>
        </row>
        <row r="1790">
          <cell r="M1790">
            <v>320000</v>
          </cell>
        </row>
        <row r="1791">
          <cell r="M1791">
            <v>1000000000</v>
          </cell>
        </row>
        <row r="1792">
          <cell r="M1792">
            <v>90000</v>
          </cell>
        </row>
        <row r="1793">
          <cell r="M1793">
            <v>7770806</v>
          </cell>
        </row>
        <row r="1794">
          <cell r="M1794">
            <v>1181818</v>
          </cell>
        </row>
        <row r="1795">
          <cell r="M1795">
            <v>233000</v>
          </cell>
        </row>
        <row r="1796">
          <cell r="M1796">
            <v>100000</v>
          </cell>
        </row>
        <row r="1797">
          <cell r="M1797">
            <v>4785650</v>
          </cell>
        </row>
        <row r="1798">
          <cell r="M1798">
            <v>12000008</v>
          </cell>
        </row>
        <row r="1799">
          <cell r="M1799">
            <v>300000</v>
          </cell>
        </row>
        <row r="1800">
          <cell r="M1800">
            <v>7500000</v>
          </cell>
        </row>
        <row r="1801">
          <cell r="M1801">
            <v>810000</v>
          </cell>
        </row>
        <row r="1802">
          <cell r="M1802">
            <v>800000</v>
          </cell>
        </row>
        <row r="1803">
          <cell r="M1803">
            <v>270000</v>
          </cell>
        </row>
        <row r="1804">
          <cell r="M1804">
            <v>1463800</v>
          </cell>
        </row>
        <row r="1805">
          <cell r="M1805">
            <v>132500</v>
          </cell>
        </row>
        <row r="1806">
          <cell r="M1806">
            <v>100000</v>
          </cell>
        </row>
        <row r="1807">
          <cell r="M1807">
            <v>60000</v>
          </cell>
        </row>
        <row r="1808">
          <cell r="M1808">
            <v>5657027</v>
          </cell>
        </row>
        <row r="1809">
          <cell r="M1809">
            <v>2454000</v>
          </cell>
        </row>
        <row r="1810">
          <cell r="M1810">
            <v>335072</v>
          </cell>
        </row>
        <row r="1811">
          <cell r="M1811">
            <v>225000</v>
          </cell>
        </row>
        <row r="1812">
          <cell r="M1812">
            <v>6153086</v>
          </cell>
        </row>
        <row r="1813">
          <cell r="M1813">
            <v>11077989</v>
          </cell>
        </row>
        <row r="1814">
          <cell r="M1814">
            <v>5689578</v>
          </cell>
        </row>
        <row r="1815">
          <cell r="M1815">
            <v>372500</v>
          </cell>
        </row>
        <row r="1816">
          <cell r="M1816">
            <v>350000</v>
          </cell>
        </row>
        <row r="1817">
          <cell r="M1817">
            <v>93550</v>
          </cell>
        </row>
        <row r="1818">
          <cell r="M1818">
            <v>1438676</v>
          </cell>
        </row>
        <row r="1819">
          <cell r="M1819">
            <v>2480400</v>
          </cell>
        </row>
        <row r="1820">
          <cell r="M1820">
            <v>367960</v>
          </cell>
        </row>
        <row r="1821">
          <cell r="M1821">
            <v>2000000</v>
          </cell>
        </row>
        <row r="1822">
          <cell r="M1822">
            <v>3391216</v>
          </cell>
        </row>
        <row r="1823">
          <cell r="M1823">
            <v>3950000</v>
          </cell>
        </row>
        <row r="1824">
          <cell r="M1824">
            <v>1052460</v>
          </cell>
        </row>
        <row r="1825">
          <cell r="M1825">
            <v>56000</v>
          </cell>
        </row>
        <row r="1826">
          <cell r="M1826">
            <v>280000</v>
          </cell>
        </row>
        <row r="1827">
          <cell r="M1827">
            <v>100000</v>
          </cell>
        </row>
        <row r="1828">
          <cell r="M1828">
            <v>7000000</v>
          </cell>
        </row>
        <row r="1829">
          <cell r="M1829">
            <v>339772601</v>
          </cell>
        </row>
        <row r="1830">
          <cell r="M1830">
            <v>9100000</v>
          </cell>
        </row>
        <row r="1831">
          <cell r="M1831">
            <v>21000000</v>
          </cell>
        </row>
        <row r="1832">
          <cell r="M1832">
            <v>500000</v>
          </cell>
        </row>
        <row r="1833">
          <cell r="M1833">
            <v>3333318</v>
          </cell>
        </row>
        <row r="1834">
          <cell r="M1834">
            <v>450000</v>
          </cell>
        </row>
        <row r="1835">
          <cell r="M1835">
            <v>9427762</v>
          </cell>
        </row>
        <row r="1836">
          <cell r="M1836">
            <v>6453547</v>
          </cell>
        </row>
        <row r="1837">
          <cell r="M1837">
            <v>2400000</v>
          </cell>
        </row>
        <row r="1838">
          <cell r="M1838">
            <v>5349953</v>
          </cell>
        </row>
        <row r="1839">
          <cell r="M1839">
            <v>244488</v>
          </cell>
        </row>
        <row r="1840">
          <cell r="M1840">
            <v>6500000</v>
          </cell>
        </row>
        <row r="1841">
          <cell r="M1841">
            <v>162740</v>
          </cell>
        </row>
        <row r="1842">
          <cell r="M1842">
            <v>14261642</v>
          </cell>
        </row>
        <row r="1843">
          <cell r="M1843">
            <v>8403097</v>
          </cell>
        </row>
        <row r="1844">
          <cell r="M1844">
            <v>301000</v>
          </cell>
        </row>
        <row r="1845">
          <cell r="M1845">
            <v>400000</v>
          </cell>
        </row>
        <row r="1846">
          <cell r="M1846">
            <v>1100000</v>
          </cell>
        </row>
        <row r="1847">
          <cell r="M1847">
            <v>4300000</v>
          </cell>
        </row>
        <row r="1848">
          <cell r="M1848">
            <v>220000</v>
          </cell>
        </row>
        <row r="1849">
          <cell r="M1849">
            <v>225000</v>
          </cell>
        </row>
        <row r="1850">
          <cell r="M1850">
            <v>131000</v>
          </cell>
        </row>
        <row r="1851">
          <cell r="M1851">
            <v>345000</v>
          </cell>
        </row>
        <row r="1852">
          <cell r="M1852">
            <v>144000</v>
          </cell>
        </row>
        <row r="1853">
          <cell r="M1853">
            <v>1439647</v>
          </cell>
        </row>
        <row r="1854">
          <cell r="M1854">
            <v>1957428</v>
          </cell>
        </row>
        <row r="1855">
          <cell r="M1855">
            <v>1555756</v>
          </cell>
        </row>
        <row r="1856">
          <cell r="M1856">
            <v>320000</v>
          </cell>
        </row>
        <row r="1857">
          <cell r="M1857">
            <v>230000</v>
          </cell>
        </row>
        <row r="1858">
          <cell r="M1858">
            <v>9250000</v>
          </cell>
        </row>
        <row r="1859">
          <cell r="M1859">
            <v>200000</v>
          </cell>
        </row>
        <row r="1860">
          <cell r="M1860">
            <v>4583926</v>
          </cell>
        </row>
        <row r="1861">
          <cell r="M1861">
            <v>154820</v>
          </cell>
        </row>
        <row r="1862">
          <cell r="M1862">
            <v>132000</v>
          </cell>
        </row>
        <row r="1863">
          <cell r="M1863">
            <v>6333250</v>
          </cell>
        </row>
        <row r="1864">
          <cell r="M1864">
            <v>1144000</v>
          </cell>
        </row>
        <row r="1865">
          <cell r="M1865">
            <v>2994416</v>
          </cell>
        </row>
        <row r="1866">
          <cell r="M1866">
            <v>103000</v>
          </cell>
        </row>
        <row r="1867">
          <cell r="M1867">
            <v>1000000</v>
          </cell>
        </row>
        <row r="1868">
          <cell r="M1868">
            <v>3973712</v>
          </cell>
        </row>
        <row r="1869">
          <cell r="M1869">
            <v>70000</v>
          </cell>
        </row>
        <row r="1870">
          <cell r="M1870">
            <v>500000</v>
          </cell>
        </row>
        <row r="1871">
          <cell r="M1871">
            <v>1126280</v>
          </cell>
        </row>
        <row r="1872">
          <cell r="M1872">
            <v>171000</v>
          </cell>
        </row>
        <row r="1873">
          <cell r="M1873">
            <v>5333324</v>
          </cell>
        </row>
        <row r="1874">
          <cell r="M1874">
            <v>100000</v>
          </cell>
        </row>
        <row r="1875">
          <cell r="M1875">
            <v>276994923</v>
          </cell>
        </row>
        <row r="1876">
          <cell r="M1876">
            <v>66966592</v>
          </cell>
        </row>
        <row r="1877">
          <cell r="M1877">
            <v>90000</v>
          </cell>
        </row>
        <row r="1878">
          <cell r="M1878">
            <v>374207</v>
          </cell>
        </row>
        <row r="1879">
          <cell r="M1879">
            <v>8370440</v>
          </cell>
        </row>
        <row r="1880">
          <cell r="M1880">
            <v>750000</v>
          </cell>
        </row>
        <row r="1881">
          <cell r="M1881">
            <v>9431668</v>
          </cell>
        </row>
        <row r="1882">
          <cell r="M1882">
            <v>2871003</v>
          </cell>
        </row>
        <row r="1883">
          <cell r="M1883">
            <v>8125000</v>
          </cell>
        </row>
        <row r="1884">
          <cell r="M1884">
            <v>90000</v>
          </cell>
        </row>
        <row r="1885">
          <cell r="M1885">
            <v>67000</v>
          </cell>
        </row>
        <row r="1886">
          <cell r="M1886">
            <v>23908032</v>
          </cell>
        </row>
        <row r="1887">
          <cell r="M1887">
            <v>550000</v>
          </cell>
        </row>
        <row r="1888">
          <cell r="M1888">
            <v>7791031</v>
          </cell>
        </row>
        <row r="1889">
          <cell r="M1889">
            <v>3150000</v>
          </cell>
        </row>
        <row r="1890">
          <cell r="M1890">
            <v>550000</v>
          </cell>
        </row>
        <row r="1891">
          <cell r="M1891">
            <v>956886</v>
          </cell>
        </row>
        <row r="1892">
          <cell r="M1892">
            <v>140000</v>
          </cell>
        </row>
        <row r="1893">
          <cell r="M1893">
            <v>298000</v>
          </cell>
        </row>
        <row r="1894">
          <cell r="M1894">
            <v>190000</v>
          </cell>
        </row>
        <row r="1895">
          <cell r="M1895">
            <v>3014590</v>
          </cell>
        </row>
        <row r="1896">
          <cell r="M1896">
            <v>300000</v>
          </cell>
        </row>
        <row r="1897">
          <cell r="M1897">
            <v>5092064</v>
          </cell>
        </row>
        <row r="1898">
          <cell r="M1898">
            <v>400000</v>
          </cell>
        </row>
        <row r="1899">
          <cell r="M1899">
            <v>3993281</v>
          </cell>
        </row>
        <row r="1900">
          <cell r="M1900">
            <v>277400</v>
          </cell>
        </row>
        <row r="1901">
          <cell r="M1901">
            <v>100000</v>
          </cell>
        </row>
        <row r="1902">
          <cell r="M1902">
            <v>87585504</v>
          </cell>
        </row>
        <row r="1903">
          <cell r="M1903">
            <v>450000</v>
          </cell>
        </row>
        <row r="1904">
          <cell r="M1904">
            <v>300000</v>
          </cell>
        </row>
        <row r="1905">
          <cell r="M1905">
            <v>4808503</v>
          </cell>
        </row>
        <row r="1906">
          <cell r="M1906">
            <v>252000</v>
          </cell>
        </row>
        <row r="1907">
          <cell r="M1907">
            <v>190206089</v>
          </cell>
        </row>
        <row r="1908">
          <cell r="M1908">
            <v>7125000</v>
          </cell>
        </row>
        <row r="1909">
          <cell r="M1909">
            <v>134784909</v>
          </cell>
        </row>
        <row r="1910">
          <cell r="M1910">
            <v>250000</v>
          </cell>
        </row>
        <row r="1911">
          <cell r="M1911">
            <v>3969233</v>
          </cell>
        </row>
        <row r="1912">
          <cell r="M1912">
            <v>58000</v>
          </cell>
        </row>
        <row r="1913">
          <cell r="M1913">
            <v>8402486</v>
          </cell>
        </row>
        <row r="1914">
          <cell r="M1914">
            <v>250000</v>
          </cell>
        </row>
        <row r="1915">
          <cell r="M1915">
            <v>2911790</v>
          </cell>
        </row>
        <row r="1916">
          <cell r="M1916">
            <v>122000</v>
          </cell>
        </row>
        <row r="1917">
          <cell r="M1917">
            <v>1871200</v>
          </cell>
        </row>
        <row r="1918">
          <cell r="M1918">
            <v>600000</v>
          </cell>
        </row>
        <row r="1919">
          <cell r="M1919">
            <v>4635284</v>
          </cell>
        </row>
        <row r="1920">
          <cell r="M1920">
            <v>969000</v>
          </cell>
        </row>
        <row r="1921">
          <cell r="M1921">
            <v>252202</v>
          </cell>
        </row>
        <row r="1922">
          <cell r="M1922">
            <v>3000000</v>
          </cell>
        </row>
        <row r="1923">
          <cell r="M1923">
            <v>2000000</v>
          </cell>
        </row>
        <row r="1924">
          <cell r="M1924">
            <v>40372500</v>
          </cell>
        </row>
        <row r="1925">
          <cell r="M1925">
            <v>5526990</v>
          </cell>
        </row>
        <row r="1926">
          <cell r="M1926">
            <v>2500000</v>
          </cell>
        </row>
        <row r="1927">
          <cell r="M1927">
            <v>110000</v>
          </cell>
        </row>
        <row r="1928">
          <cell r="M1928">
            <v>8673000</v>
          </cell>
        </row>
        <row r="1929">
          <cell r="M1929">
            <v>70000</v>
          </cell>
        </row>
        <row r="1930">
          <cell r="M1930">
            <v>14630100</v>
          </cell>
        </row>
        <row r="1931">
          <cell r="M1931">
            <v>2166668</v>
          </cell>
        </row>
        <row r="1932">
          <cell r="M1932">
            <v>2533259</v>
          </cell>
        </row>
        <row r="1933">
          <cell r="M1933">
            <v>250000</v>
          </cell>
        </row>
        <row r="1934">
          <cell r="M1934">
            <v>920000</v>
          </cell>
        </row>
        <row r="1935">
          <cell r="M1935">
            <v>832500</v>
          </cell>
        </row>
        <row r="1936">
          <cell r="M1936">
            <v>100000</v>
          </cell>
        </row>
        <row r="1937">
          <cell r="M1937">
            <v>8184870</v>
          </cell>
        </row>
        <row r="1938">
          <cell r="M1938">
            <v>697000</v>
          </cell>
        </row>
        <row r="1939">
          <cell r="M1939">
            <v>1491660</v>
          </cell>
        </row>
        <row r="1940">
          <cell r="M1940">
            <v>1700000</v>
          </cell>
        </row>
        <row r="1941">
          <cell r="M1941">
            <v>3950000</v>
          </cell>
        </row>
        <row r="1942">
          <cell r="M1942">
            <v>1300000</v>
          </cell>
        </row>
        <row r="1943">
          <cell r="M1943">
            <v>2692506</v>
          </cell>
        </row>
        <row r="1944">
          <cell r="M1944">
            <v>240000</v>
          </cell>
        </row>
        <row r="1945">
          <cell r="M1945">
            <v>2400000</v>
          </cell>
        </row>
        <row r="1946">
          <cell r="M1946">
            <v>4242325</v>
          </cell>
        </row>
        <row r="1947">
          <cell r="M1947">
            <v>54000</v>
          </cell>
        </row>
        <row r="1948">
          <cell r="M1948">
            <v>2400000</v>
          </cell>
        </row>
        <row r="1949">
          <cell r="M1949">
            <v>394953000</v>
          </cell>
        </row>
        <row r="1950">
          <cell r="M1950">
            <v>1300000</v>
          </cell>
        </row>
        <row r="1951">
          <cell r="M1951">
            <v>1600000</v>
          </cell>
        </row>
        <row r="1952">
          <cell r="M1952">
            <v>3631382</v>
          </cell>
        </row>
        <row r="1953">
          <cell r="M1953">
            <v>11677996</v>
          </cell>
        </row>
        <row r="1954">
          <cell r="M1954">
            <v>150000</v>
          </cell>
        </row>
        <row r="1955">
          <cell r="M1955">
            <v>75000</v>
          </cell>
        </row>
        <row r="1956">
          <cell r="M1956">
            <v>1273230</v>
          </cell>
        </row>
        <row r="1957">
          <cell r="M1957">
            <v>1500000</v>
          </cell>
        </row>
        <row r="1958">
          <cell r="M1958">
            <v>2733888</v>
          </cell>
        </row>
        <row r="1959">
          <cell r="M1959">
            <v>2500000</v>
          </cell>
        </row>
        <row r="1960">
          <cell r="M1960">
            <v>480000</v>
          </cell>
        </row>
        <row r="1961">
          <cell r="M1961">
            <v>100747727</v>
          </cell>
        </row>
        <row r="1962">
          <cell r="M1962">
            <v>175000</v>
          </cell>
        </row>
        <row r="1963">
          <cell r="M1963">
            <v>2500000</v>
          </cell>
        </row>
        <row r="1964">
          <cell r="M1964">
            <v>900000</v>
          </cell>
        </row>
        <row r="1965">
          <cell r="M1965">
            <v>490000</v>
          </cell>
        </row>
        <row r="1966">
          <cell r="M1966">
            <v>2833331</v>
          </cell>
        </row>
        <row r="1967">
          <cell r="M1967">
            <v>400000</v>
          </cell>
        </row>
        <row r="1968">
          <cell r="M1968">
            <v>89760</v>
          </cell>
        </row>
        <row r="1969">
          <cell r="M1969">
            <v>9761642</v>
          </cell>
        </row>
        <row r="1970">
          <cell r="M1970">
            <v>8000012</v>
          </cell>
        </row>
        <row r="1971">
          <cell r="M1971">
            <v>139500</v>
          </cell>
        </row>
        <row r="1972">
          <cell r="M1972">
            <v>200000</v>
          </cell>
        </row>
        <row r="1973">
          <cell r="M1973">
            <v>260000</v>
          </cell>
        </row>
        <row r="1974">
          <cell r="M1974">
            <v>7565892</v>
          </cell>
        </row>
        <row r="1975">
          <cell r="M1975">
            <v>62500</v>
          </cell>
        </row>
        <row r="1976">
          <cell r="M1976">
            <v>2709034</v>
          </cell>
        </row>
        <row r="1977">
          <cell r="M1977">
            <v>1500000</v>
          </cell>
        </row>
        <row r="1978">
          <cell r="M1978">
            <v>61000</v>
          </cell>
        </row>
        <row r="1979">
          <cell r="M1979">
            <v>300000</v>
          </cell>
        </row>
        <row r="1980">
          <cell r="M1980">
            <v>4000000</v>
          </cell>
        </row>
        <row r="1981">
          <cell r="M1981">
            <v>2278600</v>
          </cell>
        </row>
        <row r="1982">
          <cell r="M1982">
            <v>900000</v>
          </cell>
        </row>
        <row r="1983">
          <cell r="M1983">
            <v>740000</v>
          </cell>
        </row>
        <row r="1984">
          <cell r="M1984">
            <v>4665058</v>
          </cell>
        </row>
        <row r="1985">
          <cell r="M1985">
            <v>1668000</v>
          </cell>
        </row>
        <row r="1986">
          <cell r="M1986">
            <v>3522727</v>
          </cell>
        </row>
        <row r="1987">
          <cell r="M1987">
            <v>2166651</v>
          </cell>
        </row>
        <row r="1988">
          <cell r="M1988">
            <v>130000</v>
          </cell>
        </row>
        <row r="1989">
          <cell r="M1989">
            <v>7144769</v>
          </cell>
        </row>
        <row r="1990">
          <cell r="M1990">
            <v>2602000</v>
          </cell>
        </row>
        <row r="1991">
          <cell r="M1991">
            <v>132500</v>
          </cell>
        </row>
        <row r="1992">
          <cell r="M1992">
            <v>1684380</v>
          </cell>
        </row>
        <row r="1993">
          <cell r="M1993">
            <v>1413270</v>
          </cell>
        </row>
        <row r="1994">
          <cell r="M1994">
            <v>963636</v>
          </cell>
        </row>
        <row r="1995">
          <cell r="M1995">
            <v>190000</v>
          </cell>
        </row>
        <row r="1996">
          <cell r="M1996">
            <v>12083323</v>
          </cell>
        </row>
        <row r="1997">
          <cell r="M1997">
            <v>150000</v>
          </cell>
        </row>
        <row r="1998">
          <cell r="M1998">
            <v>430000</v>
          </cell>
        </row>
        <row r="1999">
          <cell r="M1999">
            <v>13500000</v>
          </cell>
        </row>
        <row r="2000">
          <cell r="M2000">
            <v>70500</v>
          </cell>
        </row>
        <row r="2001">
          <cell r="M2001">
            <v>2300000</v>
          </cell>
        </row>
        <row r="2002">
          <cell r="M2002">
            <v>222000</v>
          </cell>
        </row>
        <row r="2003">
          <cell r="M2003">
            <v>700000</v>
          </cell>
        </row>
        <row r="2004">
          <cell r="M2004">
            <v>270000</v>
          </cell>
        </row>
        <row r="2005">
          <cell r="M2005">
            <v>120000</v>
          </cell>
        </row>
        <row r="2006">
          <cell r="M2006">
            <v>1000000</v>
          </cell>
        </row>
        <row r="2007">
          <cell r="M2007">
            <v>290955</v>
          </cell>
        </row>
        <row r="2008">
          <cell r="M2008">
            <v>6538790</v>
          </cell>
        </row>
        <row r="2009">
          <cell r="M2009">
            <v>1024970</v>
          </cell>
        </row>
        <row r="2010">
          <cell r="M2010">
            <v>2500016</v>
          </cell>
        </row>
        <row r="2011">
          <cell r="M2011">
            <v>300000</v>
          </cell>
        </row>
        <row r="2012">
          <cell r="M2012">
            <v>3425554</v>
          </cell>
        </row>
        <row r="2013">
          <cell r="M2013">
            <v>852250</v>
          </cell>
        </row>
        <row r="2014">
          <cell r="M2014">
            <v>500000</v>
          </cell>
        </row>
        <row r="2015">
          <cell r="M2015">
            <v>11333342</v>
          </cell>
        </row>
        <row r="2016">
          <cell r="M2016">
            <v>1714920</v>
          </cell>
        </row>
        <row r="2017">
          <cell r="M2017">
            <v>225000</v>
          </cell>
        </row>
        <row r="2018">
          <cell r="M2018">
            <v>250000</v>
          </cell>
        </row>
        <row r="2019">
          <cell r="M2019">
            <v>340000</v>
          </cell>
        </row>
        <row r="2020">
          <cell r="M2020">
            <v>4000000</v>
          </cell>
        </row>
        <row r="2021">
          <cell r="M2021">
            <v>920000</v>
          </cell>
        </row>
        <row r="2022">
          <cell r="M2022">
            <v>5679716</v>
          </cell>
        </row>
        <row r="2023">
          <cell r="M2023">
            <v>96000</v>
          </cell>
        </row>
        <row r="2024">
          <cell r="M2024">
            <v>4000000</v>
          </cell>
        </row>
        <row r="2025">
          <cell r="M2025">
            <v>9399988</v>
          </cell>
        </row>
        <row r="2026">
          <cell r="M2026">
            <v>328000</v>
          </cell>
        </row>
        <row r="2027">
          <cell r="M2027">
            <v>70000</v>
          </cell>
        </row>
        <row r="2028">
          <cell r="M2028">
            <v>75000</v>
          </cell>
        </row>
        <row r="2029">
          <cell r="M2029">
            <v>275000</v>
          </cell>
        </row>
        <row r="2030">
          <cell r="M2030">
            <v>390850</v>
          </cell>
        </row>
        <row r="2031">
          <cell r="M2031">
            <v>479460</v>
          </cell>
        </row>
        <row r="2032">
          <cell r="M2032">
            <v>2000000</v>
          </cell>
        </row>
        <row r="2033">
          <cell r="M2033">
            <v>150000</v>
          </cell>
        </row>
        <row r="2034">
          <cell r="M2034">
            <v>350000</v>
          </cell>
        </row>
        <row r="2035">
          <cell r="M2035">
            <v>8363512</v>
          </cell>
        </row>
        <row r="2036">
          <cell r="M2036">
            <v>1973169</v>
          </cell>
        </row>
        <row r="2037">
          <cell r="M2037">
            <v>1807340</v>
          </cell>
        </row>
        <row r="2038">
          <cell r="M2038">
            <v>203000</v>
          </cell>
        </row>
        <row r="2039">
          <cell r="M2039">
            <v>1833351</v>
          </cell>
        </row>
        <row r="2040">
          <cell r="M2040">
            <v>187000</v>
          </cell>
        </row>
        <row r="2041">
          <cell r="M2041">
            <v>100000</v>
          </cell>
        </row>
        <row r="2042">
          <cell r="M2042">
            <v>200000</v>
          </cell>
        </row>
        <row r="2043">
          <cell r="M2043">
            <v>8000012</v>
          </cell>
        </row>
        <row r="2044">
          <cell r="M2044">
            <v>497000</v>
          </cell>
        </row>
        <row r="2045">
          <cell r="M2045">
            <v>5250000</v>
          </cell>
        </row>
        <row r="2046">
          <cell r="M2046">
            <v>1800000</v>
          </cell>
        </row>
        <row r="2047">
          <cell r="M2047">
            <v>5466679</v>
          </cell>
        </row>
        <row r="2048">
          <cell r="M2048">
            <v>500000</v>
          </cell>
        </row>
        <row r="2049">
          <cell r="M2049">
            <v>3430000</v>
          </cell>
        </row>
        <row r="2050">
          <cell r="M2050">
            <v>875000</v>
          </cell>
        </row>
        <row r="2051">
          <cell r="M2051">
            <v>2680921</v>
          </cell>
        </row>
        <row r="2052">
          <cell r="M2052">
            <v>11406094</v>
          </cell>
        </row>
        <row r="2053">
          <cell r="M2053">
            <v>7533331</v>
          </cell>
        </row>
        <row r="2054">
          <cell r="M2054">
            <v>2467124</v>
          </cell>
        </row>
        <row r="2055">
          <cell r="M2055">
            <v>1305480</v>
          </cell>
        </row>
        <row r="2056">
          <cell r="M2056">
            <v>6357059</v>
          </cell>
        </row>
        <row r="2057">
          <cell r="M2057">
            <v>43088095</v>
          </cell>
        </row>
        <row r="2058">
          <cell r="M2058">
            <v>150000</v>
          </cell>
        </row>
        <row r="2059">
          <cell r="M2059">
            <v>1125000</v>
          </cell>
        </row>
        <row r="2060">
          <cell r="M2060">
            <v>16074308</v>
          </cell>
        </row>
        <row r="2061">
          <cell r="M2061">
            <v>25000000</v>
          </cell>
        </row>
        <row r="2062">
          <cell r="M2062">
            <v>443405</v>
          </cell>
        </row>
        <row r="2063">
          <cell r="M2063">
            <v>1107999</v>
          </cell>
        </row>
        <row r="2064">
          <cell r="M2064">
            <v>2500000</v>
          </cell>
        </row>
        <row r="2065">
          <cell r="M2065">
            <v>200000</v>
          </cell>
        </row>
        <row r="2066">
          <cell r="M2066">
            <v>1100000</v>
          </cell>
        </row>
        <row r="2067">
          <cell r="M2067">
            <v>626250</v>
          </cell>
        </row>
        <row r="2068">
          <cell r="M2068">
            <v>1800000</v>
          </cell>
        </row>
        <row r="2069">
          <cell r="M2069">
            <v>305000</v>
          </cell>
        </row>
        <row r="2070">
          <cell r="M2070">
            <v>720000</v>
          </cell>
        </row>
        <row r="2071">
          <cell r="M2071">
            <v>1318182</v>
          </cell>
        </row>
        <row r="2072">
          <cell r="M2072">
            <v>979000</v>
          </cell>
        </row>
        <row r="2073">
          <cell r="M2073">
            <v>3771794</v>
          </cell>
        </row>
        <row r="2074">
          <cell r="M2074">
            <v>15666680</v>
          </cell>
        </row>
        <row r="2075">
          <cell r="M2075">
            <v>8710013</v>
          </cell>
        </row>
        <row r="2076">
          <cell r="M2076">
            <v>5995593</v>
          </cell>
        </row>
        <row r="2077">
          <cell r="M2077">
            <v>983723</v>
          </cell>
        </row>
        <row r="2078">
          <cell r="M2078">
            <v>6218518</v>
          </cell>
        </row>
        <row r="2079">
          <cell r="M2079">
            <v>50750</v>
          </cell>
        </row>
        <row r="2080">
          <cell r="M2080">
            <v>600000</v>
          </cell>
        </row>
        <row r="2081">
          <cell r="M2081">
            <v>115895</v>
          </cell>
        </row>
        <row r="2082">
          <cell r="M2082">
            <v>1800000</v>
          </cell>
        </row>
        <row r="2083">
          <cell r="M2083">
            <v>37359606</v>
          </cell>
        </row>
        <row r="2084">
          <cell r="M2084">
            <v>500000</v>
          </cell>
        </row>
        <row r="2085">
          <cell r="M2085">
            <v>200000</v>
          </cell>
        </row>
        <row r="2086">
          <cell r="M2086">
            <v>1000000</v>
          </cell>
        </row>
        <row r="2087">
          <cell r="M2087">
            <v>1090909</v>
          </cell>
        </row>
        <row r="2088">
          <cell r="M2088">
            <v>429104</v>
          </cell>
        </row>
        <row r="2089">
          <cell r="M2089">
            <v>200000</v>
          </cell>
        </row>
        <row r="2090">
          <cell r="M2090">
            <v>1489546600</v>
          </cell>
        </row>
        <row r="2091">
          <cell r="M2091">
            <v>6972383</v>
          </cell>
        </row>
        <row r="2092">
          <cell r="M2092">
            <v>1944442</v>
          </cell>
        </row>
        <row r="2093">
          <cell r="M2093">
            <v>752050</v>
          </cell>
        </row>
        <row r="2094">
          <cell r="M2094">
            <v>12666674</v>
          </cell>
        </row>
        <row r="2095">
          <cell r="M2095">
            <v>164000</v>
          </cell>
        </row>
        <row r="2096">
          <cell r="M2096">
            <v>80000</v>
          </cell>
        </row>
        <row r="2097">
          <cell r="M2097">
            <v>300000</v>
          </cell>
        </row>
        <row r="2098">
          <cell r="M2098">
            <v>958860</v>
          </cell>
        </row>
        <row r="2099">
          <cell r="M2099">
            <v>14557407</v>
          </cell>
        </row>
        <row r="2100">
          <cell r="M2100">
            <v>455000</v>
          </cell>
        </row>
        <row r="2101">
          <cell r="M2101">
            <v>13574818</v>
          </cell>
        </row>
        <row r="2102">
          <cell r="M2102">
            <v>550000</v>
          </cell>
        </row>
        <row r="2103">
          <cell r="M2103">
            <v>350000</v>
          </cell>
        </row>
        <row r="2104">
          <cell r="M2104">
            <v>406000</v>
          </cell>
        </row>
        <row r="2105">
          <cell r="M2105">
            <v>382580</v>
          </cell>
        </row>
        <row r="2106">
          <cell r="M2106">
            <v>975000</v>
          </cell>
        </row>
        <row r="2107">
          <cell r="M2107">
            <v>3572215</v>
          </cell>
        </row>
        <row r="2108">
          <cell r="M2108">
            <v>170000</v>
          </cell>
        </row>
        <row r="2109">
          <cell r="M2109">
            <v>2263767</v>
          </cell>
        </row>
        <row r="2110">
          <cell r="M2110">
            <v>4531250</v>
          </cell>
        </row>
        <row r="2111">
          <cell r="M2111">
            <v>210000</v>
          </cell>
        </row>
        <row r="2112">
          <cell r="M2112">
            <v>2937500</v>
          </cell>
        </row>
        <row r="2113">
          <cell r="M2113">
            <v>13543230</v>
          </cell>
        </row>
        <row r="2114">
          <cell r="M2114">
            <v>2500000</v>
          </cell>
        </row>
        <row r="2115">
          <cell r="M2115">
            <v>250000</v>
          </cell>
        </row>
        <row r="2116">
          <cell r="M2116">
            <v>88500000</v>
          </cell>
        </row>
        <row r="2117">
          <cell r="M2117">
            <v>150000</v>
          </cell>
        </row>
        <row r="2118">
          <cell r="M2118">
            <v>1086364</v>
          </cell>
        </row>
        <row r="2119">
          <cell r="M2119">
            <v>362800</v>
          </cell>
        </row>
        <row r="2120">
          <cell r="M2120">
            <v>90000</v>
          </cell>
        </row>
        <row r="2121">
          <cell r="M2121">
            <v>86370456</v>
          </cell>
        </row>
        <row r="2122">
          <cell r="M2122">
            <v>190000</v>
          </cell>
        </row>
        <row r="2123">
          <cell r="M2123">
            <v>150000</v>
          </cell>
        </row>
        <row r="2124">
          <cell r="M2124">
            <v>200000</v>
          </cell>
        </row>
        <row r="2125">
          <cell r="M2125">
            <v>180000</v>
          </cell>
        </row>
        <row r="2126">
          <cell r="M2126">
            <v>1600000</v>
          </cell>
        </row>
        <row r="2127">
          <cell r="M2127">
            <v>120000</v>
          </cell>
        </row>
        <row r="2128">
          <cell r="M2128">
            <v>4081500</v>
          </cell>
        </row>
        <row r="2129">
          <cell r="M2129">
            <v>50000</v>
          </cell>
        </row>
        <row r="2130">
          <cell r="M2130">
            <v>2317231</v>
          </cell>
        </row>
        <row r="2131">
          <cell r="M2131">
            <v>400000</v>
          </cell>
        </row>
        <row r="2132">
          <cell r="M2132">
            <v>1713200</v>
          </cell>
        </row>
        <row r="2133">
          <cell r="M2133">
            <v>600000</v>
          </cell>
        </row>
        <row r="2134">
          <cell r="M2134">
            <v>250000</v>
          </cell>
        </row>
        <row r="2135">
          <cell r="M2135">
            <v>10666676</v>
          </cell>
        </row>
        <row r="2136">
          <cell r="M2136">
            <v>490000</v>
          </cell>
        </row>
        <row r="2137">
          <cell r="M2137">
            <v>115000</v>
          </cell>
        </row>
        <row r="2138">
          <cell r="M2138">
            <v>5129214</v>
          </cell>
        </row>
        <row r="2139">
          <cell r="M2139">
            <v>200000</v>
          </cell>
        </row>
        <row r="2140">
          <cell r="M2140">
            <v>8164374</v>
          </cell>
        </row>
        <row r="2141">
          <cell r="M2141">
            <v>14999992</v>
          </cell>
        </row>
        <row r="2142">
          <cell r="M2142">
            <v>6000000</v>
          </cell>
        </row>
        <row r="2143">
          <cell r="M2143">
            <v>1307300</v>
          </cell>
        </row>
        <row r="2144">
          <cell r="M2144">
            <v>180000</v>
          </cell>
        </row>
        <row r="2145">
          <cell r="M2145">
            <v>95000</v>
          </cell>
        </row>
        <row r="2146">
          <cell r="M2146">
            <v>899390</v>
          </cell>
        </row>
        <row r="2147">
          <cell r="M2147">
            <v>804696</v>
          </cell>
        </row>
        <row r="2148">
          <cell r="M2148">
            <v>8020109</v>
          </cell>
        </row>
        <row r="2149">
          <cell r="M2149">
            <v>109000</v>
          </cell>
        </row>
        <row r="2150">
          <cell r="M2150">
            <v>82390</v>
          </cell>
        </row>
        <row r="2151">
          <cell r="M2151">
            <v>153500</v>
          </cell>
        </row>
        <row r="2152">
          <cell r="M2152">
            <v>2050000</v>
          </cell>
        </row>
        <row r="2153">
          <cell r="M2153">
            <v>500000</v>
          </cell>
        </row>
        <row r="2154">
          <cell r="M2154">
            <v>2500000</v>
          </cell>
        </row>
        <row r="2155">
          <cell r="M2155">
            <v>168000</v>
          </cell>
        </row>
        <row r="2156">
          <cell r="M2156">
            <v>200000</v>
          </cell>
        </row>
        <row r="2157">
          <cell r="M2157">
            <v>510655</v>
          </cell>
        </row>
        <row r="2158">
          <cell r="M2158">
            <v>10708935</v>
          </cell>
        </row>
        <row r="2159">
          <cell r="M2159">
            <v>590000</v>
          </cell>
        </row>
        <row r="2160">
          <cell r="M2160">
            <v>387501024</v>
          </cell>
        </row>
        <row r="2161">
          <cell r="M2161">
            <v>180000</v>
          </cell>
        </row>
        <row r="2162">
          <cell r="M2162">
            <v>7564265</v>
          </cell>
        </row>
        <row r="2163">
          <cell r="M2163">
            <v>34173495</v>
          </cell>
        </row>
        <row r="2164">
          <cell r="M2164">
            <v>32126060</v>
          </cell>
        </row>
        <row r="2165">
          <cell r="M2165">
            <v>143000</v>
          </cell>
        </row>
        <row r="2166">
          <cell r="M2166">
            <v>2000000</v>
          </cell>
        </row>
        <row r="2167">
          <cell r="M2167">
            <v>8361425</v>
          </cell>
        </row>
        <row r="2168">
          <cell r="M2168">
            <v>1100000</v>
          </cell>
        </row>
        <row r="2169">
          <cell r="M2169">
            <v>7521461</v>
          </cell>
        </row>
        <row r="2170">
          <cell r="M2170">
            <v>328508</v>
          </cell>
        </row>
        <row r="2171">
          <cell r="M2171">
            <v>8666678</v>
          </cell>
        </row>
        <row r="2172">
          <cell r="M2172">
            <v>5900000</v>
          </cell>
        </row>
        <row r="2173">
          <cell r="M2173">
            <v>4287662</v>
          </cell>
        </row>
        <row r="2174">
          <cell r="M2174">
            <v>400000</v>
          </cell>
        </row>
        <row r="2175">
          <cell r="M2175">
            <v>100000</v>
          </cell>
        </row>
        <row r="2176">
          <cell r="M2176">
            <v>70000</v>
          </cell>
        </row>
        <row r="2177">
          <cell r="M2177">
            <v>2250000</v>
          </cell>
        </row>
        <row r="2178">
          <cell r="M2178">
            <v>1460000</v>
          </cell>
        </row>
        <row r="2179">
          <cell r="M2179">
            <v>8020841</v>
          </cell>
        </row>
        <row r="2180">
          <cell r="M2180">
            <v>1500000</v>
          </cell>
        </row>
        <row r="2181">
          <cell r="M2181">
            <v>225000</v>
          </cell>
        </row>
        <row r="2182">
          <cell r="M2182">
            <v>4000000</v>
          </cell>
        </row>
        <row r="2183">
          <cell r="M2183">
            <v>67000</v>
          </cell>
        </row>
        <row r="2184">
          <cell r="M2184">
            <v>2000000</v>
          </cell>
        </row>
        <row r="2185">
          <cell r="M2185">
            <v>487500</v>
          </cell>
        </row>
        <row r="2186">
          <cell r="M2186">
            <v>95520</v>
          </cell>
        </row>
        <row r="2187">
          <cell r="M2187">
            <v>1475000</v>
          </cell>
        </row>
        <row r="2188">
          <cell r="M2188">
            <v>9226133</v>
          </cell>
        </row>
        <row r="2189">
          <cell r="M2189">
            <v>2989830</v>
          </cell>
        </row>
        <row r="2190">
          <cell r="M2190">
            <v>223750</v>
          </cell>
        </row>
        <row r="2191">
          <cell r="M2191">
            <v>135000</v>
          </cell>
        </row>
        <row r="2192">
          <cell r="M2192">
            <v>4724322</v>
          </cell>
        </row>
        <row r="2193">
          <cell r="M2193">
            <v>12038109</v>
          </cell>
        </row>
        <row r="2194">
          <cell r="M2194">
            <v>18046344</v>
          </cell>
        </row>
        <row r="2195">
          <cell r="M2195">
            <v>5409576</v>
          </cell>
        </row>
        <row r="2196">
          <cell r="M2196">
            <v>262665016</v>
          </cell>
        </row>
        <row r="2197">
          <cell r="M2197">
            <v>21751669</v>
          </cell>
        </row>
        <row r="2198">
          <cell r="M2198">
            <v>1809298</v>
          </cell>
        </row>
        <row r="2199">
          <cell r="M2199">
            <v>10727339</v>
          </cell>
        </row>
        <row r="2200">
          <cell r="M2200">
            <v>19015726</v>
          </cell>
        </row>
        <row r="2201">
          <cell r="M2201">
            <v>1739403</v>
          </cell>
        </row>
        <row r="2202">
          <cell r="M2202">
            <v>4099835</v>
          </cell>
        </row>
        <row r="2203">
          <cell r="M2203">
            <v>4714638</v>
          </cell>
        </row>
        <row r="2204">
          <cell r="M2204">
            <v>5591105</v>
          </cell>
        </row>
        <row r="2205">
          <cell r="M2205">
            <v>46105510</v>
          </cell>
        </row>
        <row r="2206">
          <cell r="M2206">
            <v>5803302</v>
          </cell>
        </row>
        <row r="2207">
          <cell r="M2207">
            <v>85426630</v>
          </cell>
        </row>
        <row r="2208">
          <cell r="M2208">
            <v>487083334</v>
          </cell>
        </row>
        <row r="2209">
          <cell r="M2209">
            <v>122810952</v>
          </cell>
        </row>
        <row r="2210">
          <cell r="M2210">
            <v>91916893</v>
          </cell>
        </row>
        <row r="2211">
          <cell r="M2211">
            <v>437299996</v>
          </cell>
        </row>
        <row r="2212">
          <cell r="M2212">
            <v>2433332</v>
          </cell>
        </row>
        <row r="2213">
          <cell r="M2213">
            <v>182269466</v>
          </cell>
        </row>
        <row r="2214">
          <cell r="M2214">
            <v>319499996</v>
          </cell>
        </row>
        <row r="2215">
          <cell r="M2215">
            <v>127500000</v>
          </cell>
        </row>
        <row r="2216">
          <cell r="M2216">
            <v>154268228</v>
          </cell>
        </row>
        <row r="2217">
          <cell r="M2217">
            <v>200496281</v>
          </cell>
        </row>
        <row r="2218">
          <cell r="M2218">
            <v>126445043</v>
          </cell>
        </row>
        <row r="2219">
          <cell r="M2219">
            <v>428274379</v>
          </cell>
        </row>
        <row r="2220">
          <cell r="M2220">
            <v>211044924</v>
          </cell>
        </row>
        <row r="2221">
          <cell r="M2221">
            <v>116666664</v>
          </cell>
        </row>
        <row r="2222">
          <cell r="M2222">
            <v>26895835</v>
          </cell>
        </row>
        <row r="2223">
          <cell r="M2223">
            <v>285540423</v>
          </cell>
        </row>
        <row r="2224">
          <cell r="M2224">
            <v>128885000</v>
          </cell>
        </row>
        <row r="2225">
          <cell r="M2225">
            <v>133523176</v>
          </cell>
        </row>
        <row r="2226">
          <cell r="M2226">
            <v>3774952</v>
          </cell>
        </row>
        <row r="2227">
          <cell r="M2227">
            <v>426798248</v>
          </cell>
        </row>
        <row r="2228">
          <cell r="M2228">
            <v>197980024</v>
          </cell>
        </row>
        <row r="2229">
          <cell r="M2229">
            <v>312499994</v>
          </cell>
        </row>
        <row r="2230">
          <cell r="M2230">
            <v>99621076</v>
          </cell>
        </row>
        <row r="2231">
          <cell r="M2231">
            <v>350000000</v>
          </cell>
        </row>
        <row r="2232">
          <cell r="M2232">
            <v>174400000</v>
          </cell>
        </row>
        <row r="2233">
          <cell r="M2233">
            <v>434674500</v>
          </cell>
        </row>
        <row r="2234">
          <cell r="M2234">
            <v>24854798</v>
          </cell>
        </row>
        <row r="2235">
          <cell r="M2235">
            <v>269800000</v>
          </cell>
        </row>
        <row r="2236">
          <cell r="M2236">
            <v>276092252</v>
          </cell>
        </row>
        <row r="2237">
          <cell r="M2237">
            <v>7754033</v>
          </cell>
        </row>
        <row r="2238">
          <cell r="M2238">
            <v>12343984</v>
          </cell>
        </row>
        <row r="2239">
          <cell r="M2239">
            <v>265903914</v>
          </cell>
        </row>
        <row r="2240">
          <cell r="M2240">
            <v>6026622</v>
          </cell>
        </row>
        <row r="2241">
          <cell r="M2241">
            <v>11004827</v>
          </cell>
        </row>
        <row r="2242">
          <cell r="M2242">
            <v>15447723</v>
          </cell>
        </row>
        <row r="2243">
          <cell r="M2243">
            <v>8939692</v>
          </cell>
        </row>
        <row r="2244">
          <cell r="M2244">
            <v>178120348</v>
          </cell>
        </row>
        <row r="2245">
          <cell r="M2245">
            <v>23106710</v>
          </cell>
        </row>
        <row r="2246">
          <cell r="M2246">
            <v>335761</v>
          </cell>
        </row>
        <row r="2247">
          <cell r="M2247">
            <v>36146845</v>
          </cell>
        </row>
        <row r="2248">
          <cell r="M2248">
            <v>1400000000</v>
          </cell>
        </row>
        <row r="2249">
          <cell r="M2249">
            <v>28002801</v>
          </cell>
        </row>
        <row r="2250">
          <cell r="M2250">
            <v>22426686</v>
          </cell>
        </row>
        <row r="2251">
          <cell r="M2251">
            <v>360688879</v>
          </cell>
        </row>
        <row r="2252">
          <cell r="M2252">
            <v>56719977</v>
          </cell>
        </row>
        <row r="2253">
          <cell r="M2253">
            <v>11778733</v>
          </cell>
        </row>
        <row r="2254">
          <cell r="M2254">
            <v>5606480</v>
          </cell>
        </row>
        <row r="2255">
          <cell r="M2255">
            <v>2210626</v>
          </cell>
        </row>
        <row r="2256">
          <cell r="M2256">
            <v>10523143</v>
          </cell>
        </row>
        <row r="2257">
          <cell r="M2257">
            <v>2076000</v>
          </cell>
        </row>
        <row r="2258">
          <cell r="M2258">
            <v>27932320</v>
          </cell>
        </row>
        <row r="2259">
          <cell r="M2259">
            <v>24888293</v>
          </cell>
        </row>
        <row r="2260">
          <cell r="M2260">
            <v>6624163</v>
          </cell>
        </row>
        <row r="2261">
          <cell r="M2261">
            <v>10859121</v>
          </cell>
        </row>
        <row r="2262">
          <cell r="M2262">
            <v>225680</v>
          </cell>
        </row>
        <row r="2263">
          <cell r="M2263">
            <v>16850060</v>
          </cell>
        </row>
        <row r="2264">
          <cell r="M2264">
            <v>12720353</v>
          </cell>
        </row>
        <row r="2265">
          <cell r="M2265">
            <v>727467</v>
          </cell>
        </row>
        <row r="2266">
          <cell r="M2266">
            <v>12985257</v>
          </cell>
        </row>
        <row r="2267">
          <cell r="M2267">
            <v>1363613</v>
          </cell>
        </row>
        <row r="2268">
          <cell r="M2268">
            <v>2331298</v>
          </cell>
        </row>
        <row r="2269">
          <cell r="M2269">
            <v>3777129</v>
          </cell>
        </row>
        <row r="2270">
          <cell r="M2270">
            <v>10478837</v>
          </cell>
        </row>
        <row r="2271">
          <cell r="M2271">
            <v>6395000</v>
          </cell>
        </row>
        <row r="2272">
          <cell r="M2272">
            <v>6622262</v>
          </cell>
        </row>
        <row r="2273">
          <cell r="M2273">
            <v>4949121</v>
          </cell>
        </row>
        <row r="2274">
          <cell r="M2274">
            <v>204473975</v>
          </cell>
        </row>
        <row r="2275">
          <cell r="M2275">
            <v>24200000</v>
          </cell>
        </row>
        <row r="2276">
          <cell r="M2276">
            <v>62766735</v>
          </cell>
        </row>
        <row r="2277">
          <cell r="M2277">
            <v>259879414</v>
          </cell>
        </row>
        <row r="2278">
          <cell r="M2278">
            <v>95021100</v>
          </cell>
        </row>
        <row r="2279">
          <cell r="M2279">
            <v>6946759</v>
          </cell>
        </row>
        <row r="2280">
          <cell r="M2280">
            <v>271578571</v>
          </cell>
        </row>
        <row r="2281">
          <cell r="M2281">
            <v>12966666</v>
          </cell>
        </row>
        <row r="2282">
          <cell r="M2282">
            <v>135397937</v>
          </cell>
        </row>
        <row r="2283">
          <cell r="M2283">
            <v>410788619</v>
          </cell>
        </row>
        <row r="2284">
          <cell r="M2284">
            <v>3069349</v>
          </cell>
        </row>
        <row r="2285">
          <cell r="M2285">
            <v>7147125</v>
          </cell>
        </row>
        <row r="2286">
          <cell r="M2286">
            <v>213000000</v>
          </cell>
        </row>
        <row r="2287">
          <cell r="M2287">
            <v>1000000000</v>
          </cell>
        </row>
        <row r="2288">
          <cell r="M2288">
            <v>100000000</v>
          </cell>
        </row>
        <row r="2289">
          <cell r="M2289">
            <v>182186065</v>
          </cell>
        </row>
        <row r="2290">
          <cell r="M2290">
            <v>100000000</v>
          </cell>
        </row>
        <row r="2291">
          <cell r="M2291">
            <v>98500000</v>
          </cell>
        </row>
        <row r="2292">
          <cell r="M2292">
            <v>91051250</v>
          </cell>
        </row>
        <row r="2293">
          <cell r="M2293">
            <v>100000000</v>
          </cell>
        </row>
        <row r="2294">
          <cell r="M2294">
            <v>63000000</v>
          </cell>
        </row>
        <row r="2295">
          <cell r="M2295">
            <v>223049999</v>
          </cell>
        </row>
        <row r="2296">
          <cell r="M2296">
            <v>70151500</v>
          </cell>
        </row>
        <row r="2297">
          <cell r="M2297">
            <v>493000000</v>
          </cell>
        </row>
        <row r="2298">
          <cell r="M2298">
            <v>163398873</v>
          </cell>
        </row>
        <row r="2299">
          <cell r="M2299">
            <v>4485063</v>
          </cell>
        </row>
        <row r="2300">
          <cell r="M2300">
            <v>100000000</v>
          </cell>
        </row>
        <row r="2301">
          <cell r="M2301">
            <v>44550000</v>
          </cell>
        </row>
        <row r="2302">
          <cell r="M2302">
            <v>304880331</v>
          </cell>
        </row>
        <row r="2303">
          <cell r="M2303">
            <v>464000000</v>
          </cell>
        </row>
        <row r="2304">
          <cell r="M2304">
            <v>53500000</v>
          </cell>
        </row>
        <row r="2305">
          <cell r="M2305">
            <v>100000000</v>
          </cell>
        </row>
        <row r="2306">
          <cell r="M2306">
            <v>90000000</v>
          </cell>
        </row>
        <row r="2307">
          <cell r="M2307">
            <v>165000000</v>
          </cell>
        </row>
        <row r="2308">
          <cell r="M2308">
            <v>4811375</v>
          </cell>
        </row>
        <row r="2309">
          <cell r="M2309">
            <v>95000000</v>
          </cell>
        </row>
        <row r="2310">
          <cell r="M2310">
            <v>1000000000</v>
          </cell>
        </row>
        <row r="2311">
          <cell r="M2311">
            <v>495000000</v>
          </cell>
        </row>
        <row r="2312">
          <cell r="M2312">
            <v>90493963</v>
          </cell>
        </row>
        <row r="2313">
          <cell r="M2313">
            <v>355000000</v>
          </cell>
        </row>
        <row r="2314">
          <cell r="M2314">
            <v>17000000</v>
          </cell>
        </row>
        <row r="2315">
          <cell r="M2315">
            <v>5768598</v>
          </cell>
        </row>
        <row r="2316">
          <cell r="M2316">
            <v>4560673</v>
          </cell>
        </row>
        <row r="2317">
          <cell r="M2317">
            <v>513704</v>
          </cell>
        </row>
        <row r="2318">
          <cell r="M2318">
            <v>98000000</v>
          </cell>
        </row>
        <row r="2319">
          <cell r="M2319">
            <v>4872348</v>
          </cell>
        </row>
        <row r="2320">
          <cell r="M2320">
            <v>100000000</v>
          </cell>
        </row>
        <row r="2321">
          <cell r="M2321">
            <v>419399997</v>
          </cell>
        </row>
        <row r="2322">
          <cell r="M2322">
            <v>756222</v>
          </cell>
        </row>
        <row r="2323">
          <cell r="M2323">
            <v>60447293</v>
          </cell>
        </row>
        <row r="2324">
          <cell r="M2324">
            <v>100000000</v>
          </cell>
        </row>
        <row r="2325">
          <cell r="M2325">
            <v>37923902</v>
          </cell>
        </row>
        <row r="2326">
          <cell r="M2326">
            <v>254525000</v>
          </cell>
        </row>
        <row r="2327">
          <cell r="M2327">
            <v>410300000</v>
          </cell>
        </row>
        <row r="2328">
          <cell r="M2328">
            <v>225500000</v>
          </cell>
        </row>
        <row r="2329">
          <cell r="M2329">
            <v>0</v>
          </cell>
        </row>
        <row r="2330">
          <cell r="M2330">
            <v>500000000</v>
          </cell>
        </row>
        <row r="2331">
          <cell r="M2331">
            <v>100000000</v>
          </cell>
        </row>
        <row r="2332">
          <cell r="M2332">
            <v>2718878</v>
          </cell>
        </row>
        <row r="2333">
          <cell r="M2333">
            <v>10380376</v>
          </cell>
        </row>
        <row r="2334">
          <cell r="M2334">
            <v>60000000</v>
          </cell>
        </row>
        <row r="2335">
          <cell r="M2335">
            <v>586802018</v>
          </cell>
        </row>
        <row r="2336">
          <cell r="M2336">
            <v>2666926</v>
          </cell>
        </row>
        <row r="2337">
          <cell r="M2337">
            <v>54147797</v>
          </cell>
        </row>
        <row r="2338">
          <cell r="M2338">
            <v>37892741</v>
          </cell>
        </row>
        <row r="2339">
          <cell r="M2339">
            <v>70556302</v>
          </cell>
        </row>
        <row r="2340">
          <cell r="M2340">
            <v>4802737</v>
          </cell>
        </row>
        <row r="2341">
          <cell r="M2341">
            <v>59412137</v>
          </cell>
        </row>
        <row r="2342">
          <cell r="M2342">
            <v>699000000</v>
          </cell>
        </row>
        <row r="2343">
          <cell r="M2343">
            <v>7660626</v>
          </cell>
        </row>
        <row r="2344">
          <cell r="M2344">
            <v>1500000000</v>
          </cell>
        </row>
        <row r="2345">
          <cell r="M2345">
            <v>102652378</v>
          </cell>
        </row>
        <row r="2346">
          <cell r="M2346">
            <v>4616024</v>
          </cell>
        </row>
        <row r="2347">
          <cell r="M2347">
            <v>233333325</v>
          </cell>
        </row>
        <row r="2348">
          <cell r="M2348">
            <v>8138000</v>
          </cell>
        </row>
        <row r="2349">
          <cell r="M2349">
            <v>36956191</v>
          </cell>
        </row>
        <row r="2350">
          <cell r="M2350">
            <v>506215879</v>
          </cell>
        </row>
        <row r="2351">
          <cell r="M2351">
            <v>129630168</v>
          </cell>
        </row>
        <row r="2352">
          <cell r="M2352">
            <v>44585000</v>
          </cell>
        </row>
        <row r="2353">
          <cell r="M2353">
            <v>665532211</v>
          </cell>
        </row>
        <row r="2354">
          <cell r="M2354">
            <v>685252900</v>
          </cell>
        </row>
        <row r="2355">
          <cell r="M2355">
            <v>5804142</v>
          </cell>
        </row>
        <row r="2356">
          <cell r="M2356">
            <v>144324504</v>
          </cell>
        </row>
        <row r="2357">
          <cell r="M2357">
            <v>8045309</v>
          </cell>
        </row>
        <row r="2358">
          <cell r="M2358">
            <v>5498727</v>
          </cell>
        </row>
        <row r="2359">
          <cell r="M2359">
            <v>6445106</v>
          </cell>
        </row>
        <row r="2360">
          <cell r="M2360">
            <v>7278075</v>
          </cell>
        </row>
        <row r="2361">
          <cell r="M2361">
            <v>20374742</v>
          </cell>
        </row>
        <row r="2362">
          <cell r="M2362">
            <v>7451378</v>
          </cell>
        </row>
        <row r="2363">
          <cell r="M2363">
            <v>9061931</v>
          </cell>
        </row>
        <row r="2364">
          <cell r="M2364">
            <v>267361111</v>
          </cell>
        </row>
        <row r="2365">
          <cell r="M2365">
            <v>168832469</v>
          </cell>
        </row>
        <row r="2366">
          <cell r="M2366">
            <v>7748411</v>
          </cell>
        </row>
        <row r="2367">
          <cell r="M2367">
            <v>4401635</v>
          </cell>
        </row>
        <row r="2368">
          <cell r="M2368">
            <v>758815</v>
          </cell>
        </row>
        <row r="2369">
          <cell r="M2369">
            <v>14749989</v>
          </cell>
        </row>
        <row r="2370">
          <cell r="M2370">
            <v>1876957</v>
          </cell>
        </row>
        <row r="2371">
          <cell r="M2371">
            <v>6212534</v>
          </cell>
        </row>
        <row r="2372">
          <cell r="M2372">
            <v>18856743</v>
          </cell>
        </row>
        <row r="2373">
          <cell r="M2373">
            <v>40627230</v>
          </cell>
        </row>
        <row r="2374">
          <cell r="M2374">
            <v>6106622</v>
          </cell>
        </row>
        <row r="2375">
          <cell r="M2375">
            <v>3996512</v>
          </cell>
        </row>
        <row r="2376">
          <cell r="M2376">
            <v>166942985</v>
          </cell>
        </row>
        <row r="2377">
          <cell r="M2377">
            <v>750000</v>
          </cell>
        </row>
        <row r="2378">
          <cell r="M2378">
            <v>7251716</v>
          </cell>
        </row>
        <row r="2379">
          <cell r="M2379">
            <v>6725903</v>
          </cell>
        </row>
        <row r="2380">
          <cell r="M2380">
            <v>281025000</v>
          </cell>
        </row>
        <row r="2381">
          <cell r="M2381">
            <v>132126900</v>
          </cell>
        </row>
        <row r="2382">
          <cell r="M2382">
            <v>86229152</v>
          </cell>
        </row>
        <row r="2383">
          <cell r="M2383">
            <v>102544421</v>
          </cell>
        </row>
        <row r="2384">
          <cell r="M2384">
            <v>2294443</v>
          </cell>
        </row>
        <row r="2385">
          <cell r="M2385">
            <v>58283797</v>
          </cell>
        </row>
        <row r="2386">
          <cell r="M2386">
            <v>54048527</v>
          </cell>
        </row>
        <row r="2387">
          <cell r="M2387">
            <v>27755037</v>
          </cell>
        </row>
        <row r="2388">
          <cell r="M2388">
            <v>1187058540</v>
          </cell>
        </row>
        <row r="2389">
          <cell r="M2389">
            <v>7241622</v>
          </cell>
        </row>
        <row r="2390">
          <cell r="M2390">
            <v>7313443</v>
          </cell>
        </row>
        <row r="2391">
          <cell r="M2391">
            <v>29455371</v>
          </cell>
        </row>
        <row r="2392">
          <cell r="M2392">
            <v>7585253</v>
          </cell>
        </row>
        <row r="2393">
          <cell r="M2393">
            <v>6744704</v>
          </cell>
        </row>
        <row r="2394">
          <cell r="M2394">
            <v>2747641</v>
          </cell>
        </row>
        <row r="2395">
          <cell r="M2395">
            <v>699455000</v>
          </cell>
        </row>
        <row r="2396">
          <cell r="M2396">
            <v>38872823</v>
          </cell>
        </row>
        <row r="2397">
          <cell r="M2397">
            <v>4917641</v>
          </cell>
        </row>
        <row r="2398">
          <cell r="M2398">
            <v>2703592</v>
          </cell>
        </row>
        <row r="2399">
          <cell r="M2399">
            <v>9518244</v>
          </cell>
        </row>
        <row r="2400">
          <cell r="M2400">
            <v>47005445</v>
          </cell>
        </row>
        <row r="2401">
          <cell r="M2401">
            <v>5874412</v>
          </cell>
        </row>
        <row r="2402">
          <cell r="M2402">
            <v>85789132</v>
          </cell>
        </row>
        <row r="2403">
          <cell r="M2403">
            <v>1441936340</v>
          </cell>
        </row>
        <row r="2404">
          <cell r="M2404">
            <v>1944104453</v>
          </cell>
        </row>
        <row r="2405">
          <cell r="M2405">
            <v>661666</v>
          </cell>
        </row>
        <row r="2406">
          <cell r="M2406">
            <v>6137992</v>
          </cell>
        </row>
        <row r="2407">
          <cell r="M2407">
            <v>5927500</v>
          </cell>
        </row>
        <row r="2408">
          <cell r="M2408">
            <v>19994810</v>
          </cell>
        </row>
        <row r="2409">
          <cell r="M2409">
            <v>166679380</v>
          </cell>
        </row>
        <row r="2410">
          <cell r="M2410">
            <v>34769810</v>
          </cell>
        </row>
        <row r="2411">
          <cell r="M2411">
            <v>5198630</v>
          </cell>
        </row>
        <row r="2412">
          <cell r="M2412">
            <v>1729273</v>
          </cell>
        </row>
        <row r="2413">
          <cell r="M2413">
            <v>15493480</v>
          </cell>
        </row>
        <row r="2414">
          <cell r="M2414">
            <v>455311362</v>
          </cell>
        </row>
        <row r="2415">
          <cell r="M2415">
            <v>59631346</v>
          </cell>
        </row>
        <row r="2416">
          <cell r="M2416">
            <v>5538858</v>
          </cell>
        </row>
        <row r="2417">
          <cell r="M2417">
            <v>2485421</v>
          </cell>
        </row>
        <row r="2418">
          <cell r="M2418">
            <v>4016920</v>
          </cell>
        </row>
        <row r="2419">
          <cell r="M2419">
            <v>1000000000</v>
          </cell>
        </row>
        <row r="2420">
          <cell r="M2420">
            <v>700000000</v>
          </cell>
        </row>
        <row r="2421">
          <cell r="M2421">
            <v>413166670</v>
          </cell>
        </row>
        <row r="2422">
          <cell r="M2422">
            <v>19984595</v>
          </cell>
        </row>
        <row r="2423">
          <cell r="M2423">
            <v>2500000</v>
          </cell>
        </row>
        <row r="2424">
          <cell r="M2424">
            <v>104997471</v>
          </cell>
        </row>
        <row r="2425">
          <cell r="M2425">
            <v>2356005</v>
          </cell>
        </row>
        <row r="2426">
          <cell r="M2426">
            <v>79615950</v>
          </cell>
        </row>
        <row r="2427">
          <cell r="M2427">
            <v>5894823</v>
          </cell>
        </row>
        <row r="2428">
          <cell r="M2428">
            <v>80155776</v>
          </cell>
        </row>
        <row r="2429">
          <cell r="M2429">
            <v>127839870</v>
          </cell>
        </row>
        <row r="2430">
          <cell r="M2430">
            <v>5057503</v>
          </cell>
        </row>
        <row r="2431">
          <cell r="M2431">
            <v>2000000000</v>
          </cell>
        </row>
        <row r="2432">
          <cell r="M2432">
            <v>3584055</v>
          </cell>
        </row>
        <row r="2433">
          <cell r="M2433">
            <v>62420315</v>
          </cell>
        </row>
        <row r="2434">
          <cell r="M2434">
            <v>8938705</v>
          </cell>
        </row>
        <row r="2435">
          <cell r="M2435">
            <v>7504953</v>
          </cell>
        </row>
        <row r="2436">
          <cell r="M2436">
            <v>25245923</v>
          </cell>
        </row>
        <row r="2437">
          <cell r="M2437">
            <v>101800128</v>
          </cell>
        </row>
        <row r="2438">
          <cell r="M2438">
            <v>5204964</v>
          </cell>
        </row>
        <row r="2439">
          <cell r="M2439">
            <v>86323468</v>
          </cell>
        </row>
        <row r="2440">
          <cell r="M2440">
            <v>6255859</v>
          </cell>
        </row>
        <row r="2441">
          <cell r="M2441">
            <v>4244203</v>
          </cell>
        </row>
        <row r="2442">
          <cell r="M2442">
            <v>27807655</v>
          </cell>
        </row>
        <row r="2443">
          <cell r="M2443">
            <v>79131404</v>
          </cell>
        </row>
        <row r="2444">
          <cell r="M2444">
            <v>6229018</v>
          </cell>
        </row>
        <row r="2445">
          <cell r="M2445">
            <v>5311968</v>
          </cell>
        </row>
        <row r="2446">
          <cell r="M2446">
            <v>151975993</v>
          </cell>
        </row>
        <row r="2447">
          <cell r="M2447">
            <v>33101806</v>
          </cell>
        </row>
        <row r="2448">
          <cell r="M2448">
            <v>2237846</v>
          </cell>
        </row>
        <row r="2449">
          <cell r="M2449">
            <v>8851322</v>
          </cell>
        </row>
        <row r="2450">
          <cell r="M2450">
            <v>425000000</v>
          </cell>
        </row>
        <row r="2451">
          <cell r="M2451">
            <v>10061094</v>
          </cell>
        </row>
        <row r="2452">
          <cell r="M2452">
            <v>23503763</v>
          </cell>
        </row>
        <row r="2453">
          <cell r="M2453">
            <v>4142918</v>
          </cell>
        </row>
        <row r="2454">
          <cell r="M2454">
            <v>5211532</v>
          </cell>
        </row>
        <row r="2455">
          <cell r="M2455">
            <v>3906614</v>
          </cell>
        </row>
        <row r="2456">
          <cell r="M2456">
            <v>231625380</v>
          </cell>
        </row>
        <row r="2457">
          <cell r="M2457">
            <v>22054922</v>
          </cell>
        </row>
        <row r="2458">
          <cell r="M2458">
            <v>43023405</v>
          </cell>
        </row>
        <row r="2459">
          <cell r="M2459">
            <v>4528285</v>
          </cell>
        </row>
        <row r="2460">
          <cell r="M2460">
            <v>80096726</v>
          </cell>
        </row>
        <row r="2461">
          <cell r="M2461">
            <v>800000</v>
          </cell>
        </row>
        <row r="2462">
          <cell r="M2462">
            <v>4188165</v>
          </cell>
        </row>
        <row r="2463">
          <cell r="M2463">
            <v>6162314</v>
          </cell>
        </row>
        <row r="2464">
          <cell r="M2464">
            <v>9858861</v>
          </cell>
        </row>
        <row r="2465">
          <cell r="M2465">
            <v>2743674</v>
          </cell>
        </row>
        <row r="2466">
          <cell r="M2466">
            <v>9502144</v>
          </cell>
        </row>
        <row r="2467">
          <cell r="M2467">
            <v>5365898</v>
          </cell>
        </row>
        <row r="2468">
          <cell r="M2468">
            <v>5501431</v>
          </cell>
        </row>
        <row r="2469">
          <cell r="M2469">
            <v>33011955</v>
          </cell>
        </row>
        <row r="2470">
          <cell r="M2470">
            <v>5483470</v>
          </cell>
        </row>
        <row r="2471">
          <cell r="M2471">
            <v>50356439</v>
          </cell>
        </row>
        <row r="2472">
          <cell r="M2472">
            <v>40543344</v>
          </cell>
        </row>
        <row r="2473">
          <cell r="M2473">
            <v>1956464341</v>
          </cell>
        </row>
        <row r="2474">
          <cell r="M2474">
            <v>13615244</v>
          </cell>
        </row>
        <row r="2475">
          <cell r="M2475">
            <v>166025916</v>
          </cell>
        </row>
        <row r="2476">
          <cell r="M2476">
            <v>3194443</v>
          </cell>
        </row>
        <row r="2477">
          <cell r="M2477">
            <v>114586161</v>
          </cell>
        </row>
        <row r="2478">
          <cell r="M2478">
            <v>60475286</v>
          </cell>
        </row>
        <row r="2479">
          <cell r="M2479">
            <v>5950056</v>
          </cell>
        </row>
        <row r="2480">
          <cell r="M2480">
            <v>4728905</v>
          </cell>
        </row>
        <row r="2481">
          <cell r="M2481">
            <v>67166674</v>
          </cell>
        </row>
        <row r="2482">
          <cell r="M2482">
            <v>173387679</v>
          </cell>
        </row>
        <row r="2483">
          <cell r="M2483">
            <v>5151060</v>
          </cell>
        </row>
        <row r="2484">
          <cell r="M2484">
            <v>42000000</v>
          </cell>
        </row>
        <row r="2485">
          <cell r="M2485">
            <v>34198696</v>
          </cell>
        </row>
        <row r="2486">
          <cell r="M2486">
            <v>5808710</v>
          </cell>
        </row>
        <row r="2487">
          <cell r="M2487">
            <v>10017970</v>
          </cell>
        </row>
        <row r="2488">
          <cell r="M2488">
            <v>1280070885</v>
          </cell>
        </row>
        <row r="2489">
          <cell r="M2489">
            <v>169961334</v>
          </cell>
        </row>
        <row r="2490">
          <cell r="M2490">
            <v>2236008</v>
          </cell>
        </row>
        <row r="2491">
          <cell r="M2491">
            <v>26475133</v>
          </cell>
        </row>
        <row r="2492">
          <cell r="M2492">
            <v>7955684</v>
          </cell>
        </row>
        <row r="2493">
          <cell r="M2493">
            <v>33405108</v>
          </cell>
        </row>
        <row r="2494">
          <cell r="M2494">
            <v>710828764</v>
          </cell>
        </row>
        <row r="2495">
          <cell r="M2495">
            <v>126441660</v>
          </cell>
        </row>
        <row r="2496">
          <cell r="M2496">
            <v>7150901</v>
          </cell>
        </row>
        <row r="2497">
          <cell r="M2497">
            <v>46859479</v>
          </cell>
        </row>
        <row r="2498">
          <cell r="M2498">
            <v>81001690</v>
          </cell>
        </row>
        <row r="2499">
          <cell r="M2499">
            <v>6787273</v>
          </cell>
        </row>
        <row r="2500">
          <cell r="M2500">
            <v>500000</v>
          </cell>
        </row>
        <row r="2501">
          <cell r="M2501">
            <v>553252900</v>
          </cell>
        </row>
        <row r="2502">
          <cell r="M2502">
            <v>19608596</v>
          </cell>
        </row>
        <row r="2503">
          <cell r="M2503">
            <v>1500000000</v>
          </cell>
        </row>
        <row r="2504">
          <cell r="M2504">
            <v>60475286</v>
          </cell>
        </row>
        <row r="2505">
          <cell r="M2505">
            <v>63509244</v>
          </cell>
        </row>
        <row r="2506">
          <cell r="M2506">
            <v>7498466</v>
          </cell>
        </row>
        <row r="2507">
          <cell r="M2507">
            <v>7165771</v>
          </cell>
        </row>
        <row r="2508">
          <cell r="M2508">
            <v>169270617</v>
          </cell>
        </row>
        <row r="2509">
          <cell r="M2509">
            <v>29172726</v>
          </cell>
        </row>
        <row r="2510">
          <cell r="M2510">
            <v>20089210</v>
          </cell>
        </row>
        <row r="2511">
          <cell r="M2511">
            <v>94435700</v>
          </cell>
        </row>
        <row r="2512">
          <cell r="M2512">
            <v>15351038</v>
          </cell>
        </row>
        <row r="2513">
          <cell r="M2513">
            <v>24350000</v>
          </cell>
        </row>
        <row r="2514">
          <cell r="M2514">
            <v>265618273</v>
          </cell>
        </row>
        <row r="2515">
          <cell r="M2515">
            <v>30402385</v>
          </cell>
        </row>
        <row r="2516">
          <cell r="M2516">
            <v>4362921</v>
          </cell>
        </row>
        <row r="2517">
          <cell r="M2517">
            <v>667498652</v>
          </cell>
        </row>
        <row r="2518">
          <cell r="M2518">
            <v>6428284</v>
          </cell>
        </row>
        <row r="2519">
          <cell r="M2519">
            <v>22049889</v>
          </cell>
        </row>
        <row r="2520">
          <cell r="M2520">
            <v>2832406</v>
          </cell>
        </row>
        <row r="2521">
          <cell r="M2521">
            <v>2480161</v>
          </cell>
        </row>
        <row r="2522">
          <cell r="M2522">
            <v>4874131</v>
          </cell>
        </row>
        <row r="2523">
          <cell r="M2523">
            <v>10077101</v>
          </cell>
        </row>
        <row r="2524">
          <cell r="M2524">
            <v>299485583</v>
          </cell>
        </row>
        <row r="2525">
          <cell r="M2525">
            <v>200000000</v>
          </cell>
        </row>
        <row r="2526">
          <cell r="M2526">
            <v>100000000</v>
          </cell>
        </row>
        <row r="2527">
          <cell r="M2527">
            <v>400000000</v>
          </cell>
        </row>
        <row r="2528">
          <cell r="M2528">
            <v>500000000</v>
          </cell>
        </row>
        <row r="2529">
          <cell r="M2529">
            <v>488000000</v>
          </cell>
        </row>
        <row r="2530">
          <cell r="M2530">
            <v>302425000</v>
          </cell>
        </row>
        <row r="2531">
          <cell r="M2531">
            <v>100000000</v>
          </cell>
        </row>
        <row r="2532">
          <cell r="M2532">
            <v>1493131</v>
          </cell>
        </row>
        <row r="2533">
          <cell r="M2533">
            <v>374434542</v>
          </cell>
        </row>
        <row r="2534">
          <cell r="M2534">
            <v>88935616</v>
          </cell>
        </row>
        <row r="2535">
          <cell r="M2535">
            <v>500000000</v>
          </cell>
        </row>
        <row r="2536">
          <cell r="M2536">
            <v>348750000</v>
          </cell>
        </row>
        <row r="2537">
          <cell r="M2537">
            <v>88276413</v>
          </cell>
        </row>
        <row r="2538">
          <cell r="M2538">
            <v>136553060</v>
          </cell>
        </row>
        <row r="2539">
          <cell r="M2539">
            <v>0</v>
          </cell>
        </row>
        <row r="2540">
          <cell r="M2540">
            <v>240000000</v>
          </cell>
        </row>
        <row r="2541">
          <cell r="M2541">
            <v>100000000</v>
          </cell>
        </row>
        <row r="2542">
          <cell r="M2542">
            <v>100000000</v>
          </cell>
        </row>
        <row r="2543">
          <cell r="M2543">
            <v>44000000</v>
          </cell>
        </row>
        <row r="2544">
          <cell r="M2544">
            <v>350000000</v>
          </cell>
        </row>
        <row r="2545">
          <cell r="M2545">
            <v>500000000</v>
          </cell>
        </row>
        <row r="2546">
          <cell r="M2546">
            <v>200000000</v>
          </cell>
        </row>
        <row r="2547">
          <cell r="M2547">
            <v>384000000</v>
          </cell>
        </row>
        <row r="2548">
          <cell r="M2548">
            <v>100000000</v>
          </cell>
        </row>
        <row r="2549">
          <cell r="M2549">
            <v>400000000</v>
          </cell>
        </row>
        <row r="2550">
          <cell r="M2550">
            <v>347000000</v>
          </cell>
        </row>
        <row r="2551">
          <cell r="M2551">
            <v>9113343</v>
          </cell>
        </row>
        <row r="2552">
          <cell r="M2552">
            <v>500000000</v>
          </cell>
        </row>
        <row r="2553">
          <cell r="M2553">
            <v>100000000</v>
          </cell>
        </row>
        <row r="2554">
          <cell r="M2554">
            <v>330000000</v>
          </cell>
        </row>
        <row r="2555">
          <cell r="M2555">
            <v>250000000</v>
          </cell>
        </row>
        <row r="2556">
          <cell r="M2556">
            <v>93000000</v>
          </cell>
        </row>
        <row r="2557">
          <cell r="M2557">
            <v>139862500</v>
          </cell>
        </row>
        <row r="2558">
          <cell r="M2558">
            <v>131481268</v>
          </cell>
        </row>
        <row r="2559">
          <cell r="M2559">
            <v>600000000</v>
          </cell>
        </row>
        <row r="2560">
          <cell r="M2560">
            <v>100000000</v>
          </cell>
        </row>
        <row r="2561">
          <cell r="M2561">
            <v>247051929</v>
          </cell>
        </row>
        <row r="2562">
          <cell r="M2562">
            <v>500000000</v>
          </cell>
        </row>
        <row r="2563">
          <cell r="M2563">
            <v>500000000</v>
          </cell>
        </row>
        <row r="2564">
          <cell r="M2564">
            <v>499000000</v>
          </cell>
        </row>
        <row r="2565">
          <cell r="M2565">
            <v>500000000</v>
          </cell>
        </row>
        <row r="2566">
          <cell r="M2566">
            <v>500000000</v>
          </cell>
        </row>
        <row r="2567">
          <cell r="M2567">
            <v>500000000</v>
          </cell>
        </row>
        <row r="2568">
          <cell r="M2568">
            <v>420000000</v>
          </cell>
        </row>
        <row r="2569">
          <cell r="M2569">
            <v>58377735</v>
          </cell>
        </row>
        <row r="2570">
          <cell r="M2570">
            <v>497700000</v>
          </cell>
        </row>
        <row r="2571">
          <cell r="M2571">
            <v>100000000</v>
          </cell>
        </row>
        <row r="2572">
          <cell r="M2572">
            <v>400000000</v>
          </cell>
        </row>
        <row r="2573">
          <cell r="M2573">
            <v>256755000</v>
          </cell>
        </row>
        <row r="2574">
          <cell r="M2574">
            <v>100000000</v>
          </cell>
        </row>
        <row r="2575">
          <cell r="M2575">
            <v>200000000</v>
          </cell>
        </row>
        <row r="2576">
          <cell r="M2576">
            <v>500000000</v>
          </cell>
        </row>
        <row r="2577">
          <cell r="M2577">
            <v>264537500</v>
          </cell>
        </row>
        <row r="2578">
          <cell r="M2578">
            <v>500000000</v>
          </cell>
        </row>
        <row r="2579">
          <cell r="M2579">
            <v>345306888</v>
          </cell>
        </row>
        <row r="2580">
          <cell r="M2580">
            <v>552376376</v>
          </cell>
        </row>
        <row r="2581">
          <cell r="M2581">
            <v>255952379</v>
          </cell>
        </row>
        <row r="2582">
          <cell r="M2582">
            <v>386779662</v>
          </cell>
        </row>
        <row r="2583">
          <cell r="M2583">
            <v>361063094</v>
          </cell>
        </row>
        <row r="2584">
          <cell r="M2584">
            <v>231119330</v>
          </cell>
        </row>
        <row r="2585">
          <cell r="M2585">
            <v>30056482</v>
          </cell>
        </row>
        <row r="2586">
          <cell r="M2586">
            <v>450000000</v>
          </cell>
        </row>
        <row r="2587">
          <cell r="M2587">
            <v>437278002</v>
          </cell>
        </row>
        <row r="2588">
          <cell r="M2588">
            <v>200000000</v>
          </cell>
        </row>
        <row r="2589">
          <cell r="M2589">
            <v>250058463</v>
          </cell>
        </row>
        <row r="2590">
          <cell r="M2590">
            <v>4598420</v>
          </cell>
        </row>
        <row r="2591">
          <cell r="M2591">
            <v>15919253</v>
          </cell>
        </row>
        <row r="2592">
          <cell r="M2592">
            <v>4926169</v>
          </cell>
        </row>
        <row r="2593">
          <cell r="M2593">
            <v>14398887</v>
          </cell>
        </row>
        <row r="2594">
          <cell r="M2594">
            <v>86624842</v>
          </cell>
        </row>
        <row r="2595">
          <cell r="M2595">
            <v>357312877</v>
          </cell>
        </row>
        <row r="2596">
          <cell r="M2596">
            <v>190125394</v>
          </cell>
        </row>
        <row r="2597">
          <cell r="M2597">
            <v>246500000</v>
          </cell>
        </row>
        <row r="2598">
          <cell r="M2598">
            <v>206604475</v>
          </cell>
        </row>
        <row r="2599">
          <cell r="M2599">
            <v>5423219</v>
          </cell>
        </row>
        <row r="2600">
          <cell r="M2600">
            <v>202930777</v>
          </cell>
        </row>
        <row r="2601">
          <cell r="M2601">
            <v>5341129</v>
          </cell>
        </row>
        <row r="2602">
          <cell r="M2602">
            <v>130000000</v>
          </cell>
        </row>
        <row r="2603">
          <cell r="M2603">
            <v>4861113</v>
          </cell>
        </row>
        <row r="2604">
          <cell r="M2604">
            <v>584505952</v>
          </cell>
        </row>
        <row r="2605">
          <cell r="M2605">
            <v>46500000</v>
          </cell>
        </row>
        <row r="2606">
          <cell r="M2606">
            <v>5660152</v>
          </cell>
        </row>
        <row r="2607">
          <cell r="M2607">
            <v>3085000</v>
          </cell>
        </row>
        <row r="2608">
          <cell r="M2608">
            <v>5642273</v>
          </cell>
        </row>
        <row r="2609">
          <cell r="M2609">
            <v>1892685</v>
          </cell>
        </row>
        <row r="2610">
          <cell r="M2610">
            <v>33076786</v>
          </cell>
        </row>
        <row r="2611">
          <cell r="M2611">
            <v>8123329</v>
          </cell>
        </row>
        <row r="2612">
          <cell r="M2612">
            <v>1250000000</v>
          </cell>
        </row>
        <row r="2613">
          <cell r="M2613">
            <v>500000000</v>
          </cell>
        </row>
        <row r="2614">
          <cell r="M2614">
            <v>34313049</v>
          </cell>
        </row>
        <row r="2615">
          <cell r="M2615">
            <v>10110</v>
          </cell>
        </row>
        <row r="2616">
          <cell r="M2616">
            <v>500000000</v>
          </cell>
        </row>
        <row r="2617">
          <cell r="M2617">
            <v>4049100</v>
          </cell>
        </row>
        <row r="2618">
          <cell r="M2618">
            <v>1290000000</v>
          </cell>
        </row>
        <row r="2619">
          <cell r="M2619">
            <v>31815559</v>
          </cell>
        </row>
        <row r="2620">
          <cell r="M2620">
            <v>494000000</v>
          </cell>
        </row>
        <row r="2621">
          <cell r="M2621">
            <v>34375528</v>
          </cell>
        </row>
        <row r="2622">
          <cell r="M2622">
            <v>3208000</v>
          </cell>
        </row>
        <row r="2623">
          <cell r="M2623">
            <v>74441941</v>
          </cell>
        </row>
        <row r="2624">
          <cell r="M2624">
            <v>415067700</v>
          </cell>
        </row>
        <row r="2625">
          <cell r="M2625">
            <v>31405878</v>
          </cell>
        </row>
        <row r="2626">
          <cell r="M2626">
            <v>300000000</v>
          </cell>
        </row>
        <row r="2627">
          <cell r="M2627">
            <v>9617613</v>
          </cell>
        </row>
        <row r="2628">
          <cell r="M2628">
            <v>91924011</v>
          </cell>
        </row>
        <row r="2629">
          <cell r="M2629">
            <v>33367540</v>
          </cell>
        </row>
        <row r="2630">
          <cell r="M2630">
            <v>2981826</v>
          </cell>
        </row>
        <row r="2631">
          <cell r="M2631">
            <v>223600000</v>
          </cell>
        </row>
        <row r="2632">
          <cell r="M2632">
            <v>896167681</v>
          </cell>
        </row>
        <row r="2633">
          <cell r="M2633">
            <v>100167833</v>
          </cell>
        </row>
        <row r="2634">
          <cell r="M2634">
            <v>10049997</v>
          </cell>
        </row>
        <row r="2635">
          <cell r="M2635">
            <v>39075302</v>
          </cell>
        </row>
        <row r="2636">
          <cell r="M2636">
            <v>3938750</v>
          </cell>
        </row>
        <row r="2637">
          <cell r="M2637">
            <v>431042320</v>
          </cell>
        </row>
        <row r="2638">
          <cell r="M2638">
            <v>436786171</v>
          </cell>
        </row>
        <row r="2639">
          <cell r="M2639">
            <v>90183905</v>
          </cell>
        </row>
        <row r="2640">
          <cell r="M2640">
            <v>379540952</v>
          </cell>
        </row>
        <row r="2641">
          <cell r="M2641">
            <v>12841274</v>
          </cell>
        </row>
        <row r="2642">
          <cell r="M2642">
            <v>2000000000</v>
          </cell>
        </row>
        <row r="2643">
          <cell r="M2643">
            <v>1500000000</v>
          </cell>
        </row>
        <row r="2644">
          <cell r="M2644">
            <v>16535553</v>
          </cell>
        </row>
        <row r="2645">
          <cell r="M2645">
            <v>32937874</v>
          </cell>
        </row>
        <row r="2646">
          <cell r="M2646">
            <v>9600000</v>
          </cell>
        </row>
        <row r="2647">
          <cell r="M2647">
            <v>7334748</v>
          </cell>
        </row>
        <row r="2648">
          <cell r="M2648">
            <v>28193254</v>
          </cell>
        </row>
        <row r="2649">
          <cell r="M2649">
            <v>1700000</v>
          </cell>
        </row>
        <row r="2650">
          <cell r="M2650">
            <v>216963230</v>
          </cell>
        </row>
        <row r="2651">
          <cell r="M2651">
            <v>23518664</v>
          </cell>
        </row>
        <row r="2652">
          <cell r="M2652">
            <v>4756000</v>
          </cell>
        </row>
        <row r="2653">
          <cell r="M2653">
            <v>69228995</v>
          </cell>
        </row>
        <row r="2654">
          <cell r="M2654">
            <v>376525000</v>
          </cell>
        </row>
        <row r="2655">
          <cell r="M2655">
            <v>2384444</v>
          </cell>
        </row>
        <row r="2656">
          <cell r="M2656">
            <v>1290100000</v>
          </cell>
        </row>
        <row r="2657">
          <cell r="M2657">
            <v>170150000</v>
          </cell>
        </row>
        <row r="2658">
          <cell r="M2658">
            <v>163000000</v>
          </cell>
        </row>
        <row r="2659">
          <cell r="M2659">
            <v>1661526</v>
          </cell>
        </row>
        <row r="2660">
          <cell r="M2660">
            <v>6950000</v>
          </cell>
        </row>
        <row r="2661">
          <cell r="M2661">
            <v>34143531</v>
          </cell>
        </row>
        <row r="2662">
          <cell r="M2662">
            <v>12597154</v>
          </cell>
        </row>
        <row r="2663">
          <cell r="M2663">
            <v>76460499</v>
          </cell>
        </row>
        <row r="2664">
          <cell r="M2664">
            <v>2015909</v>
          </cell>
        </row>
        <row r="2665">
          <cell r="M2665">
            <v>250000000</v>
          </cell>
        </row>
        <row r="2666">
          <cell r="M2666">
            <v>548302900</v>
          </cell>
        </row>
        <row r="2667">
          <cell r="M2667">
            <v>1736964</v>
          </cell>
        </row>
        <row r="2668">
          <cell r="M2668">
            <v>500000000</v>
          </cell>
        </row>
        <row r="2669">
          <cell r="M2669">
            <v>32937874</v>
          </cell>
        </row>
        <row r="2670">
          <cell r="M2670">
            <v>2274090</v>
          </cell>
        </row>
        <row r="2671">
          <cell r="M2671">
            <v>2115000</v>
          </cell>
        </row>
        <row r="2672">
          <cell r="M2672">
            <v>6525825</v>
          </cell>
        </row>
        <row r="2673">
          <cell r="M2673">
            <v>207740038</v>
          </cell>
        </row>
        <row r="2674">
          <cell r="M2674">
            <v>443852900</v>
          </cell>
        </row>
        <row r="2675">
          <cell r="M2675">
            <v>472030000</v>
          </cell>
        </row>
        <row r="2676">
          <cell r="M2676">
            <v>135034502</v>
          </cell>
        </row>
        <row r="2677">
          <cell r="M2677">
            <v>250000</v>
          </cell>
        </row>
        <row r="2678">
          <cell r="M2678">
            <v>17769440</v>
          </cell>
        </row>
        <row r="2679">
          <cell r="M2679">
            <v>451034</v>
          </cell>
        </row>
        <row r="2680">
          <cell r="M2680">
            <v>116706744</v>
          </cell>
        </row>
        <row r="2681">
          <cell r="M2681">
            <v>140150</v>
          </cell>
        </row>
        <row r="2682">
          <cell r="M2682">
            <v>96423024</v>
          </cell>
        </row>
        <row r="2683">
          <cell r="M2683">
            <v>104478332</v>
          </cell>
        </row>
        <row r="2684">
          <cell r="M2684">
            <v>164882159</v>
          </cell>
        </row>
        <row r="2685">
          <cell r="M2685">
            <v>4170863</v>
          </cell>
        </row>
        <row r="2686">
          <cell r="M2686">
            <v>36162500</v>
          </cell>
        </row>
        <row r="2687">
          <cell r="M2687">
            <v>47794339</v>
          </cell>
        </row>
        <row r="2688">
          <cell r="M2688">
            <v>62607000</v>
          </cell>
        </row>
        <row r="2689">
          <cell r="M2689">
            <v>3669784</v>
          </cell>
        </row>
        <row r="2690">
          <cell r="M2690">
            <v>34066219</v>
          </cell>
        </row>
        <row r="2691">
          <cell r="M2691">
            <v>116375271</v>
          </cell>
        </row>
        <row r="2692">
          <cell r="M2692">
            <v>3184261</v>
          </cell>
        </row>
        <row r="2693">
          <cell r="M2693">
            <v>180903840</v>
          </cell>
        </row>
        <row r="2694">
          <cell r="M2694">
            <v>131172579</v>
          </cell>
        </row>
        <row r="2695">
          <cell r="M2695">
            <v>842073</v>
          </cell>
        </row>
        <row r="2696">
          <cell r="M2696">
            <v>1068532</v>
          </cell>
        </row>
        <row r="2697">
          <cell r="M2697">
            <v>500000000</v>
          </cell>
        </row>
        <row r="2698">
          <cell r="M2698">
            <v>3320410</v>
          </cell>
        </row>
        <row r="2699">
          <cell r="M2699">
            <v>72322132</v>
          </cell>
        </row>
        <row r="2700">
          <cell r="M2700">
            <v>3805730</v>
          </cell>
        </row>
        <row r="2701">
          <cell r="M2701">
            <v>450125003</v>
          </cell>
        </row>
        <row r="2702">
          <cell r="M2702">
            <v>77657408</v>
          </cell>
        </row>
        <row r="2703">
          <cell r="M2703">
            <v>3267177</v>
          </cell>
        </row>
        <row r="2704">
          <cell r="M2704">
            <v>154166674</v>
          </cell>
        </row>
        <row r="2705">
          <cell r="M2705">
            <v>91673332</v>
          </cell>
        </row>
        <row r="2706">
          <cell r="M2706">
            <v>1230789</v>
          </cell>
        </row>
        <row r="2707">
          <cell r="M2707">
            <v>6245748</v>
          </cell>
        </row>
        <row r="2708">
          <cell r="M2708">
            <v>3224043</v>
          </cell>
        </row>
        <row r="2709">
          <cell r="M2709">
            <v>141043020</v>
          </cell>
        </row>
        <row r="2710">
          <cell r="M2710">
            <v>5460937</v>
          </cell>
        </row>
        <row r="2711">
          <cell r="M2711">
            <v>117339603</v>
          </cell>
        </row>
        <row r="2712">
          <cell r="M2712">
            <v>2370207</v>
          </cell>
        </row>
        <row r="2713">
          <cell r="M2713">
            <v>943651</v>
          </cell>
        </row>
        <row r="2714">
          <cell r="M2714">
            <v>1352940</v>
          </cell>
        </row>
        <row r="2715">
          <cell r="M2715">
            <v>3027333</v>
          </cell>
        </row>
        <row r="2716">
          <cell r="M2716">
            <v>10816666</v>
          </cell>
        </row>
        <row r="2717">
          <cell r="M2717">
            <v>166118925</v>
          </cell>
        </row>
        <row r="2718">
          <cell r="M2718">
            <v>1051509</v>
          </cell>
        </row>
        <row r="2719">
          <cell r="M2719">
            <v>184833334</v>
          </cell>
        </row>
        <row r="2720">
          <cell r="M2720">
            <v>159193738</v>
          </cell>
        </row>
        <row r="2721">
          <cell r="M2721">
            <v>2357997</v>
          </cell>
        </row>
        <row r="2722">
          <cell r="M2722">
            <v>5018219</v>
          </cell>
        </row>
        <row r="2723">
          <cell r="M2723">
            <v>1101256</v>
          </cell>
        </row>
        <row r="2724">
          <cell r="M2724">
            <v>609588</v>
          </cell>
        </row>
        <row r="2725">
          <cell r="M2725">
            <v>4124268</v>
          </cell>
        </row>
        <row r="2726">
          <cell r="M2726">
            <v>178498260</v>
          </cell>
        </row>
        <row r="2727">
          <cell r="M2727">
            <v>6847200</v>
          </cell>
        </row>
        <row r="2728">
          <cell r="M2728">
            <v>4852249</v>
          </cell>
        </row>
        <row r="2729">
          <cell r="M2729">
            <v>4649677</v>
          </cell>
        </row>
        <row r="2730">
          <cell r="M2730">
            <v>8637414</v>
          </cell>
        </row>
        <row r="2731">
          <cell r="M2731">
            <v>4323560</v>
          </cell>
        </row>
        <row r="2732">
          <cell r="M2732">
            <v>862335</v>
          </cell>
        </row>
        <row r="2733">
          <cell r="M2733">
            <v>1842719</v>
          </cell>
        </row>
        <row r="2734">
          <cell r="M2734">
            <v>6875521</v>
          </cell>
        </row>
        <row r="2735">
          <cell r="M2735">
            <v>4509843</v>
          </cell>
        </row>
        <row r="2736">
          <cell r="M2736">
            <v>822963</v>
          </cell>
        </row>
        <row r="2737">
          <cell r="M2737">
            <v>1761993</v>
          </cell>
        </row>
        <row r="2738">
          <cell r="M2738">
            <v>996286</v>
          </cell>
        </row>
        <row r="2739">
          <cell r="M2739">
            <v>683298</v>
          </cell>
        </row>
        <row r="2740">
          <cell r="M2740">
            <v>859023</v>
          </cell>
        </row>
        <row r="2741">
          <cell r="M2741">
            <v>2763893</v>
          </cell>
        </row>
        <row r="2742">
          <cell r="M2742">
            <v>46513559</v>
          </cell>
        </row>
        <row r="2743">
          <cell r="M2743">
            <v>12499998</v>
          </cell>
        </row>
        <row r="2744">
          <cell r="M2744">
            <v>6137986</v>
          </cell>
        </row>
        <row r="2745">
          <cell r="M2745">
            <v>66913654</v>
          </cell>
        </row>
        <row r="2746">
          <cell r="M2746">
            <v>7700011</v>
          </cell>
        </row>
        <row r="2747">
          <cell r="M2747">
            <v>10115175</v>
          </cell>
        </row>
        <row r="2748">
          <cell r="M2748">
            <v>3231052</v>
          </cell>
        </row>
        <row r="2749">
          <cell r="M2749">
            <v>3790015</v>
          </cell>
        </row>
        <row r="2750">
          <cell r="M2750">
            <v>8457476</v>
          </cell>
        </row>
        <row r="2751">
          <cell r="M2751">
            <v>12446286</v>
          </cell>
        </row>
        <row r="2752">
          <cell r="M2752">
            <v>30206649</v>
          </cell>
        </row>
        <row r="2753">
          <cell r="M2753">
            <v>27367872</v>
          </cell>
        </row>
        <row r="2754">
          <cell r="M2754">
            <v>7889869</v>
          </cell>
        </row>
        <row r="2755">
          <cell r="M2755">
            <v>6000000</v>
          </cell>
        </row>
        <row r="2756">
          <cell r="M2756">
            <v>7499986</v>
          </cell>
        </row>
        <row r="2757">
          <cell r="M2757">
            <v>1274435</v>
          </cell>
        </row>
        <row r="2758">
          <cell r="M2758">
            <v>39177250</v>
          </cell>
        </row>
        <row r="2759">
          <cell r="M2759">
            <v>360487</v>
          </cell>
        </row>
        <row r="2760">
          <cell r="M2760">
            <v>9999988</v>
          </cell>
        </row>
        <row r="2761">
          <cell r="M2761">
            <v>1500000</v>
          </cell>
        </row>
        <row r="2762">
          <cell r="M2762">
            <v>5465291</v>
          </cell>
        </row>
        <row r="2763">
          <cell r="M2763">
            <v>36500052</v>
          </cell>
        </row>
        <row r="2764">
          <cell r="M2764">
            <v>25535277</v>
          </cell>
        </row>
        <row r="2765">
          <cell r="M2765">
            <v>26400755</v>
          </cell>
        </row>
        <row r="2766">
          <cell r="M2766">
            <v>10833322</v>
          </cell>
        </row>
        <row r="2767">
          <cell r="M2767">
            <v>2657688</v>
          </cell>
        </row>
        <row r="2768">
          <cell r="M2768">
            <v>1577812</v>
          </cell>
        </row>
        <row r="2769">
          <cell r="M2769">
            <v>1159220</v>
          </cell>
        </row>
        <row r="2770">
          <cell r="M2770">
            <v>10416655</v>
          </cell>
        </row>
        <row r="2771">
          <cell r="M2771">
            <v>4493667</v>
          </cell>
        </row>
        <row r="2772">
          <cell r="M2772">
            <v>162402752</v>
          </cell>
        </row>
        <row r="2773">
          <cell r="M2773">
            <v>234375598</v>
          </cell>
        </row>
        <row r="2774">
          <cell r="M2774">
            <v>11522640</v>
          </cell>
        </row>
        <row r="2775">
          <cell r="M2775">
            <v>12750322</v>
          </cell>
        </row>
        <row r="2776">
          <cell r="M2776">
            <v>4468408</v>
          </cell>
        </row>
        <row r="2777">
          <cell r="M2777">
            <v>928651</v>
          </cell>
        </row>
        <row r="2778">
          <cell r="M2778">
            <v>2358891</v>
          </cell>
        </row>
        <row r="2779">
          <cell r="M2779">
            <v>2693403</v>
          </cell>
        </row>
        <row r="2780">
          <cell r="M2780">
            <v>242082000</v>
          </cell>
        </row>
        <row r="2781">
          <cell r="M2781">
            <v>101532274</v>
          </cell>
        </row>
        <row r="2782">
          <cell r="M2782">
            <v>3799483</v>
          </cell>
        </row>
        <row r="2783">
          <cell r="M2783">
            <v>1263884</v>
          </cell>
        </row>
        <row r="2784">
          <cell r="M2784">
            <v>947113</v>
          </cell>
        </row>
        <row r="2785">
          <cell r="M2785">
            <v>34087754</v>
          </cell>
        </row>
        <row r="2786">
          <cell r="M2786">
            <v>917493</v>
          </cell>
        </row>
        <row r="2787">
          <cell r="M2787">
            <v>20066398</v>
          </cell>
        </row>
        <row r="2788">
          <cell r="M2788">
            <v>145007417</v>
          </cell>
        </row>
        <row r="2789">
          <cell r="M2789">
            <v>6475250</v>
          </cell>
        </row>
        <row r="2790">
          <cell r="M2790">
            <v>5393310</v>
          </cell>
        </row>
        <row r="2791">
          <cell r="M2791">
            <v>1066662</v>
          </cell>
        </row>
        <row r="2792">
          <cell r="M2792">
            <v>225677</v>
          </cell>
        </row>
        <row r="2793">
          <cell r="M2793">
            <v>5973493</v>
          </cell>
        </row>
        <row r="2794">
          <cell r="M2794">
            <v>2577772</v>
          </cell>
        </row>
        <row r="2795">
          <cell r="M2795">
            <v>212754707</v>
          </cell>
        </row>
        <row r="2796">
          <cell r="M2796">
            <v>26152150</v>
          </cell>
        </row>
        <row r="2797">
          <cell r="M2797">
            <v>2000669</v>
          </cell>
        </row>
        <row r="2798">
          <cell r="M2798">
            <v>3780979</v>
          </cell>
        </row>
        <row r="2799">
          <cell r="M2799">
            <v>9898030</v>
          </cell>
        </row>
        <row r="2800">
          <cell r="M2800">
            <v>14173138</v>
          </cell>
        </row>
        <row r="2801">
          <cell r="M2801">
            <v>4166658</v>
          </cell>
        </row>
        <row r="2802">
          <cell r="M2802">
            <v>3530974</v>
          </cell>
        </row>
        <row r="2803">
          <cell r="M2803">
            <v>13783442</v>
          </cell>
        </row>
        <row r="2804">
          <cell r="M2804">
            <v>5000682</v>
          </cell>
        </row>
        <row r="2805">
          <cell r="M2805">
            <v>16152356</v>
          </cell>
        </row>
        <row r="2806">
          <cell r="M2806">
            <v>250340000</v>
          </cell>
        </row>
        <row r="2807">
          <cell r="M2807">
            <v>133491343</v>
          </cell>
        </row>
        <row r="2808">
          <cell r="M2808">
            <v>17008546</v>
          </cell>
        </row>
        <row r="2809">
          <cell r="M2809">
            <v>1866364</v>
          </cell>
        </row>
        <row r="2810">
          <cell r="M2810">
            <v>65922786</v>
          </cell>
        </row>
        <row r="2811">
          <cell r="M2811">
            <v>8889091</v>
          </cell>
        </row>
        <row r="2812">
          <cell r="M2812">
            <v>12222955</v>
          </cell>
        </row>
        <row r="2813">
          <cell r="M2813">
            <v>3724545</v>
          </cell>
        </row>
        <row r="2814">
          <cell r="M2814">
            <v>10137636</v>
          </cell>
        </row>
        <row r="2815">
          <cell r="M2815">
            <v>4833000</v>
          </cell>
        </row>
        <row r="2816">
          <cell r="M2816">
            <v>2213636</v>
          </cell>
        </row>
        <row r="2817">
          <cell r="M2817">
            <v>15859091</v>
          </cell>
        </row>
        <row r="2818">
          <cell r="M2818">
            <v>6634077</v>
          </cell>
        </row>
        <row r="2819">
          <cell r="M2819">
            <v>53239935</v>
          </cell>
        </row>
        <row r="2820">
          <cell r="M2820">
            <v>6992672</v>
          </cell>
        </row>
        <row r="2821">
          <cell r="M2821">
            <v>13225000</v>
          </cell>
        </row>
        <row r="2822">
          <cell r="M2822">
            <v>5484952</v>
          </cell>
        </row>
        <row r="2823">
          <cell r="M2823">
            <v>5807636</v>
          </cell>
        </row>
        <row r="2824">
          <cell r="M2824">
            <v>10000000</v>
          </cell>
        </row>
        <row r="2825">
          <cell r="M2825">
            <v>7141228</v>
          </cell>
        </row>
        <row r="2826">
          <cell r="M2826">
            <v>2424694</v>
          </cell>
        </row>
        <row r="2827">
          <cell r="M2827">
            <v>3410161</v>
          </cell>
        </row>
        <row r="2828">
          <cell r="M2828">
            <v>4721945</v>
          </cell>
        </row>
        <row r="2829">
          <cell r="M2829">
            <v>500000001</v>
          </cell>
        </row>
        <row r="2830">
          <cell r="M2830">
            <v>38359707</v>
          </cell>
        </row>
        <row r="2831">
          <cell r="M2831">
            <v>1532915</v>
          </cell>
        </row>
        <row r="2832">
          <cell r="M2832">
            <v>952333335</v>
          </cell>
        </row>
        <row r="2833">
          <cell r="M2833">
            <v>325037119</v>
          </cell>
        </row>
        <row r="2834">
          <cell r="M2834">
            <v>2066664</v>
          </cell>
        </row>
        <row r="2835">
          <cell r="M2835">
            <v>1852976</v>
          </cell>
        </row>
        <row r="2836">
          <cell r="M2836">
            <v>3220807</v>
          </cell>
        </row>
        <row r="2837">
          <cell r="M2837">
            <v>5168416</v>
          </cell>
        </row>
        <row r="2838">
          <cell r="M2838">
            <v>3994793</v>
          </cell>
        </row>
        <row r="2839">
          <cell r="M2839">
            <v>0</v>
          </cell>
        </row>
        <row r="2840">
          <cell r="M2840">
            <v>3719848</v>
          </cell>
        </row>
        <row r="2841">
          <cell r="M2841">
            <v>6145654</v>
          </cell>
        </row>
        <row r="2842">
          <cell r="M2842">
            <v>8858496</v>
          </cell>
        </row>
        <row r="2843">
          <cell r="M2843">
            <v>2669893</v>
          </cell>
        </row>
        <row r="2844">
          <cell r="M2844">
            <v>5558900</v>
          </cell>
        </row>
        <row r="2845">
          <cell r="M2845">
            <v>585957</v>
          </cell>
        </row>
        <row r="2846">
          <cell r="M2846">
            <v>1492765</v>
          </cell>
        </row>
        <row r="2847">
          <cell r="M2847">
            <v>3704113</v>
          </cell>
        </row>
        <row r="2848">
          <cell r="M2848">
            <v>6246396</v>
          </cell>
        </row>
        <row r="2849">
          <cell r="M2849">
            <v>7838346</v>
          </cell>
        </row>
        <row r="2850">
          <cell r="M2850">
            <v>7283926</v>
          </cell>
        </row>
        <row r="2851">
          <cell r="M2851">
            <v>0</v>
          </cell>
        </row>
        <row r="2852">
          <cell r="M2852">
            <v>7416655</v>
          </cell>
        </row>
        <row r="2853">
          <cell r="M2853">
            <v>8216678</v>
          </cell>
        </row>
        <row r="2854">
          <cell r="M2854">
            <v>976300</v>
          </cell>
        </row>
        <row r="2855">
          <cell r="M2855">
            <v>8516728</v>
          </cell>
        </row>
        <row r="2856">
          <cell r="M2856">
            <v>5076083</v>
          </cell>
        </row>
        <row r="2857">
          <cell r="M2857">
            <v>14017081</v>
          </cell>
        </row>
        <row r="2858">
          <cell r="M2858">
            <v>3858331</v>
          </cell>
        </row>
        <row r="2859">
          <cell r="M2859">
            <v>1392934</v>
          </cell>
        </row>
        <row r="2860">
          <cell r="M2860">
            <v>7658725</v>
          </cell>
        </row>
        <row r="2861">
          <cell r="M2861">
            <v>6409847</v>
          </cell>
        </row>
        <row r="2862">
          <cell r="M2862">
            <v>23154476</v>
          </cell>
        </row>
        <row r="2863">
          <cell r="M2863">
            <v>874881</v>
          </cell>
        </row>
        <row r="2864">
          <cell r="M2864">
            <v>6846851</v>
          </cell>
        </row>
        <row r="2865">
          <cell r="M2865">
            <v>25494178</v>
          </cell>
        </row>
        <row r="2866">
          <cell r="M2866">
            <v>23660610</v>
          </cell>
        </row>
        <row r="2867">
          <cell r="M2867">
            <v>462965248</v>
          </cell>
        </row>
        <row r="2868">
          <cell r="M2868">
            <v>6575695</v>
          </cell>
        </row>
        <row r="2869">
          <cell r="M2869">
            <v>108629246</v>
          </cell>
        </row>
        <row r="2870">
          <cell r="M2870">
            <v>147060215</v>
          </cell>
        </row>
        <row r="2871">
          <cell r="M2871">
            <v>341218</v>
          </cell>
        </row>
        <row r="2872">
          <cell r="M2872">
            <v>30866069</v>
          </cell>
        </row>
        <row r="2873">
          <cell r="M2873">
            <v>31101101</v>
          </cell>
        </row>
        <row r="2874">
          <cell r="M2874">
            <v>10464062</v>
          </cell>
        </row>
        <row r="2875">
          <cell r="M2875">
            <v>23268554</v>
          </cell>
        </row>
        <row r="2876">
          <cell r="M2876">
            <v>9678475</v>
          </cell>
        </row>
        <row r="2877">
          <cell r="M2877">
            <v>26666666</v>
          </cell>
        </row>
        <row r="2878">
          <cell r="M2878">
            <v>750000000</v>
          </cell>
        </row>
        <row r="2879">
          <cell r="M2879">
            <v>16547795</v>
          </cell>
        </row>
        <row r="2880">
          <cell r="M2880">
            <v>26053251</v>
          </cell>
        </row>
        <row r="2881">
          <cell r="M2881">
            <v>55192779</v>
          </cell>
        </row>
        <row r="2882">
          <cell r="M2882">
            <v>400212382</v>
          </cell>
        </row>
        <row r="2883">
          <cell r="M2883">
            <v>20618101</v>
          </cell>
        </row>
        <row r="2884">
          <cell r="M2884">
            <v>4980294</v>
          </cell>
        </row>
        <row r="2885">
          <cell r="M2885">
            <v>45541799</v>
          </cell>
        </row>
        <row r="2886">
          <cell r="M2886">
            <v>9328091</v>
          </cell>
        </row>
        <row r="2887">
          <cell r="M2887">
            <v>4074196</v>
          </cell>
        </row>
        <row r="2888">
          <cell r="M2888">
            <v>26666666</v>
          </cell>
        </row>
        <row r="2889">
          <cell r="M2889">
            <v>24195660</v>
          </cell>
        </row>
        <row r="2890">
          <cell r="M2890">
            <v>6791227</v>
          </cell>
        </row>
        <row r="2891">
          <cell r="M2891">
            <v>212706985</v>
          </cell>
        </row>
        <row r="2892">
          <cell r="M2892">
            <v>222359265</v>
          </cell>
        </row>
        <row r="2893">
          <cell r="M2893">
            <v>10299364</v>
          </cell>
        </row>
        <row r="2894">
          <cell r="M2894">
            <v>24345000</v>
          </cell>
        </row>
        <row r="2895">
          <cell r="M2895">
            <v>25016945</v>
          </cell>
        </row>
        <row r="2896">
          <cell r="M2896">
            <v>39529336</v>
          </cell>
        </row>
        <row r="2897">
          <cell r="M2897">
            <v>11468287</v>
          </cell>
        </row>
        <row r="2898">
          <cell r="M2898">
            <v>23945502</v>
          </cell>
        </row>
        <row r="2899">
          <cell r="M2899">
            <v>833326</v>
          </cell>
        </row>
        <row r="2900">
          <cell r="M2900">
            <v>2409271</v>
          </cell>
        </row>
        <row r="2901">
          <cell r="M2901">
            <v>10634121</v>
          </cell>
        </row>
        <row r="2902">
          <cell r="M2902">
            <v>2025066</v>
          </cell>
        </row>
        <row r="2903">
          <cell r="M2903">
            <v>56365</v>
          </cell>
        </row>
        <row r="2904">
          <cell r="M2904">
            <v>151114363</v>
          </cell>
        </row>
        <row r="2905">
          <cell r="M2905">
            <v>106550007</v>
          </cell>
        </row>
        <row r="2906">
          <cell r="M2906">
            <v>4780738</v>
          </cell>
        </row>
        <row r="2907">
          <cell r="M2907">
            <v>119733137</v>
          </cell>
        </row>
        <row r="2908">
          <cell r="M2908">
            <v>100000000</v>
          </cell>
        </row>
        <row r="2909">
          <cell r="M2909">
            <v>3275762</v>
          </cell>
        </row>
        <row r="2910">
          <cell r="M2910">
            <v>807958</v>
          </cell>
        </row>
        <row r="2911">
          <cell r="M2911">
            <v>467014723</v>
          </cell>
        </row>
        <row r="2912">
          <cell r="M2912">
            <v>349000000</v>
          </cell>
        </row>
        <row r="2913">
          <cell r="M2913">
            <v>765166665</v>
          </cell>
        </row>
        <row r="2914">
          <cell r="M2914">
            <v>496500000</v>
          </cell>
        </row>
        <row r="2915">
          <cell r="M2915">
            <v>303991734</v>
          </cell>
        </row>
        <row r="2916">
          <cell r="M2916">
            <v>401614237</v>
          </cell>
        </row>
        <row r="2917">
          <cell r="M2917">
            <v>489583333</v>
          </cell>
        </row>
        <row r="2918">
          <cell r="M2918">
            <v>9755218</v>
          </cell>
        </row>
        <row r="2919">
          <cell r="M2919">
            <v>332639032</v>
          </cell>
        </row>
        <row r="2920">
          <cell r="M2920">
            <v>263666666</v>
          </cell>
        </row>
        <row r="2921">
          <cell r="M2921">
            <v>3947198</v>
          </cell>
        </row>
        <row r="2922">
          <cell r="M2922">
            <v>422791735</v>
          </cell>
        </row>
        <row r="2923">
          <cell r="M2923">
            <v>5305096</v>
          </cell>
        </row>
        <row r="2924">
          <cell r="M2924">
            <v>449333336</v>
          </cell>
        </row>
        <row r="2925">
          <cell r="M2925">
            <v>262866666</v>
          </cell>
        </row>
        <row r="2926">
          <cell r="M2926">
            <v>3559042</v>
          </cell>
        </row>
        <row r="2927">
          <cell r="M2927">
            <v>500000000</v>
          </cell>
        </row>
        <row r="2928">
          <cell r="M2928">
            <v>249238765</v>
          </cell>
        </row>
        <row r="2929">
          <cell r="M2929">
            <v>11597600</v>
          </cell>
        </row>
        <row r="2930">
          <cell r="M2930">
            <v>330921256</v>
          </cell>
        </row>
        <row r="2931">
          <cell r="M2931">
            <v>23978326</v>
          </cell>
        </row>
        <row r="2932">
          <cell r="M2932">
            <v>8140660</v>
          </cell>
        </row>
        <row r="2933">
          <cell r="M2933">
            <v>414264505</v>
          </cell>
        </row>
        <row r="2934">
          <cell r="M2934">
            <v>339166655</v>
          </cell>
        </row>
        <row r="2935">
          <cell r="M2935">
            <v>98855792</v>
          </cell>
        </row>
        <row r="2936">
          <cell r="M2936">
            <v>641683</v>
          </cell>
        </row>
        <row r="2937">
          <cell r="M2937">
            <v>743950000</v>
          </cell>
        </row>
        <row r="2938">
          <cell r="M2938">
            <v>248485375</v>
          </cell>
        </row>
        <row r="2939">
          <cell r="M2939">
            <v>10975000</v>
          </cell>
        </row>
        <row r="2940">
          <cell r="M2940">
            <v>117108021</v>
          </cell>
        </row>
        <row r="2941">
          <cell r="M2941">
            <v>1948872</v>
          </cell>
        </row>
        <row r="2942">
          <cell r="M2942">
            <v>29999962</v>
          </cell>
        </row>
        <row r="2943">
          <cell r="M2943">
            <v>31156270</v>
          </cell>
        </row>
        <row r="2944">
          <cell r="M2944">
            <v>27290619</v>
          </cell>
        </row>
        <row r="2945">
          <cell r="M2945">
            <v>15212864</v>
          </cell>
        </row>
        <row r="2946">
          <cell r="M2946">
            <v>3948561</v>
          </cell>
        </row>
        <row r="2947">
          <cell r="M2947">
            <v>5578666</v>
          </cell>
        </row>
        <row r="2948">
          <cell r="M2948">
            <v>8000012</v>
          </cell>
        </row>
        <row r="2949">
          <cell r="M2949">
            <v>13658337</v>
          </cell>
        </row>
        <row r="2950">
          <cell r="M2950">
            <v>20950491</v>
          </cell>
        </row>
        <row r="2951">
          <cell r="M2951">
            <v>10750000</v>
          </cell>
        </row>
        <row r="2952">
          <cell r="M2952">
            <v>27528684</v>
          </cell>
        </row>
        <row r="2953">
          <cell r="M2953">
            <v>43431759</v>
          </cell>
        </row>
        <row r="2954">
          <cell r="M2954">
            <v>2900232</v>
          </cell>
        </row>
        <row r="2955">
          <cell r="M2955">
            <v>15491346</v>
          </cell>
        </row>
        <row r="2956">
          <cell r="M2956">
            <v>15833347</v>
          </cell>
        </row>
        <row r="2957">
          <cell r="M2957">
            <v>8680025</v>
          </cell>
        </row>
        <row r="2958">
          <cell r="M2958">
            <v>7406609</v>
          </cell>
        </row>
        <row r="2959">
          <cell r="M2959">
            <v>8557546</v>
          </cell>
        </row>
        <row r="2960">
          <cell r="M2960">
            <v>10333330</v>
          </cell>
        </row>
        <row r="2961">
          <cell r="M2961">
            <v>388125007</v>
          </cell>
        </row>
        <row r="2962">
          <cell r="M2962">
            <v>8221240</v>
          </cell>
        </row>
        <row r="2963">
          <cell r="M2963">
            <v>4000000</v>
          </cell>
        </row>
        <row r="2964">
          <cell r="M2964">
            <v>7499990</v>
          </cell>
        </row>
        <row r="2965">
          <cell r="M2965">
            <v>8000012</v>
          </cell>
        </row>
        <row r="2966">
          <cell r="M2966">
            <v>1280912</v>
          </cell>
        </row>
        <row r="2967">
          <cell r="M2967">
            <v>89894908</v>
          </cell>
        </row>
        <row r="2968">
          <cell r="M2968">
            <v>47539849</v>
          </cell>
        </row>
        <row r="2969">
          <cell r="M2969">
            <v>4340677</v>
          </cell>
        </row>
        <row r="2970">
          <cell r="M2970">
            <v>4483343</v>
          </cell>
        </row>
        <row r="2971">
          <cell r="M2971">
            <v>11260000</v>
          </cell>
        </row>
        <row r="2972">
          <cell r="M2972">
            <v>11264185</v>
          </cell>
        </row>
        <row r="2973">
          <cell r="M2973">
            <v>9750000</v>
          </cell>
        </row>
        <row r="2974">
          <cell r="M2974">
            <v>7504098</v>
          </cell>
        </row>
        <row r="2975">
          <cell r="M2975">
            <v>334931687</v>
          </cell>
        </row>
        <row r="2976">
          <cell r="M2976">
            <v>1666650</v>
          </cell>
        </row>
        <row r="2977">
          <cell r="M2977">
            <v>800000000</v>
          </cell>
        </row>
        <row r="2978">
          <cell r="M2978">
            <v>13319195</v>
          </cell>
        </row>
        <row r="2979">
          <cell r="M2979">
            <v>46748820</v>
          </cell>
        </row>
        <row r="2980">
          <cell r="M2980">
            <v>5112030</v>
          </cell>
        </row>
        <row r="2981">
          <cell r="M2981">
            <v>40318127</v>
          </cell>
        </row>
        <row r="2982">
          <cell r="M2982">
            <v>9000000</v>
          </cell>
        </row>
        <row r="2983">
          <cell r="M2983">
            <v>30379960</v>
          </cell>
        </row>
        <row r="2984">
          <cell r="M2984">
            <v>20254189</v>
          </cell>
        </row>
        <row r="2985">
          <cell r="M2985">
            <v>12000000</v>
          </cell>
        </row>
        <row r="2986">
          <cell r="M2986">
            <v>21549903</v>
          </cell>
        </row>
        <row r="2987">
          <cell r="M2987">
            <v>89733530</v>
          </cell>
        </row>
        <row r="2988">
          <cell r="M2988">
            <v>6402863</v>
          </cell>
        </row>
        <row r="2989">
          <cell r="M2989">
            <v>17190526</v>
          </cell>
        </row>
        <row r="2990">
          <cell r="M2990">
            <v>18821882</v>
          </cell>
        </row>
        <row r="2991">
          <cell r="M2991">
            <v>17158285</v>
          </cell>
        </row>
        <row r="2992">
          <cell r="M2992">
            <v>20445231</v>
          </cell>
        </row>
        <row r="2993">
          <cell r="M2993">
            <v>20446165</v>
          </cell>
        </row>
        <row r="2994">
          <cell r="M2994">
            <v>20209135</v>
          </cell>
        </row>
        <row r="2995">
          <cell r="M2995">
            <v>19907532</v>
          </cell>
        </row>
        <row r="2996">
          <cell r="M2996">
            <v>20209135</v>
          </cell>
        </row>
        <row r="2997">
          <cell r="M2997">
            <v>20209135</v>
          </cell>
        </row>
        <row r="2998">
          <cell r="M2998">
            <v>20209135</v>
          </cell>
        </row>
        <row r="2999">
          <cell r="M2999">
            <v>20446165</v>
          </cell>
        </row>
        <row r="3000">
          <cell r="M3000">
            <v>20378656</v>
          </cell>
        </row>
        <row r="3001">
          <cell r="M3001">
            <v>17148328</v>
          </cell>
        </row>
        <row r="3002">
          <cell r="M3002">
            <v>268109360</v>
          </cell>
        </row>
        <row r="3003">
          <cell r="M3003">
            <v>147082291</v>
          </cell>
        </row>
        <row r="3004">
          <cell r="M3004">
            <v>351950000</v>
          </cell>
        </row>
        <row r="3005">
          <cell r="M3005">
            <v>800416669</v>
          </cell>
        </row>
        <row r="3006">
          <cell r="M3006">
            <v>232710069</v>
          </cell>
        </row>
        <row r="3007">
          <cell r="M3007">
            <v>100713974</v>
          </cell>
        </row>
        <row r="3008">
          <cell r="M3008">
            <v>129637842</v>
          </cell>
        </row>
        <row r="3009">
          <cell r="M3009">
            <v>16650068</v>
          </cell>
        </row>
        <row r="3010">
          <cell r="M3010">
            <v>18822610</v>
          </cell>
        </row>
        <row r="3011">
          <cell r="M3011">
            <v>8823735</v>
          </cell>
        </row>
        <row r="3012">
          <cell r="M3012">
            <v>804017</v>
          </cell>
        </row>
        <row r="3013">
          <cell r="M3013">
            <v>16202688</v>
          </cell>
        </row>
        <row r="3014">
          <cell r="M3014">
            <v>3651023</v>
          </cell>
        </row>
        <row r="3015">
          <cell r="M3015">
            <v>20887518</v>
          </cell>
        </row>
        <row r="3016">
          <cell r="M3016">
            <v>0</v>
          </cell>
        </row>
        <row r="3017">
          <cell r="M3017">
            <v>123650000</v>
          </cell>
        </row>
        <row r="3018">
          <cell r="M3018">
            <v>340683330</v>
          </cell>
        </row>
        <row r="3019">
          <cell r="M3019">
            <v>4277229</v>
          </cell>
        </row>
        <row r="3020">
          <cell r="M3020">
            <v>12350253</v>
          </cell>
        </row>
        <row r="3021">
          <cell r="M3021">
            <v>933835</v>
          </cell>
        </row>
        <row r="3022">
          <cell r="M3022">
            <v>46702404</v>
          </cell>
        </row>
        <row r="3023">
          <cell r="M3023">
            <v>338318786</v>
          </cell>
        </row>
        <row r="3024">
          <cell r="M3024">
            <v>6287727</v>
          </cell>
        </row>
        <row r="3025">
          <cell r="M3025">
            <v>4650000</v>
          </cell>
        </row>
        <row r="3026">
          <cell r="M3026">
            <v>1197004293</v>
          </cell>
        </row>
        <row r="3027">
          <cell r="M3027">
            <v>3454326</v>
          </cell>
        </row>
        <row r="3028">
          <cell r="M3028">
            <v>619949491</v>
          </cell>
        </row>
        <row r="3029">
          <cell r="M3029">
            <v>840898865</v>
          </cell>
        </row>
        <row r="3030">
          <cell r="M3030">
            <v>500000000</v>
          </cell>
        </row>
        <row r="3031">
          <cell r="M3031">
            <v>425000000</v>
          </cell>
        </row>
        <row r="3032">
          <cell r="M3032">
            <v>2222710</v>
          </cell>
        </row>
        <row r="3033">
          <cell r="M3033">
            <v>279650000</v>
          </cell>
        </row>
        <row r="3034">
          <cell r="M3034">
            <v>195300000</v>
          </cell>
        </row>
        <row r="3035">
          <cell r="M3035">
            <v>15984719</v>
          </cell>
        </row>
        <row r="3036">
          <cell r="M3036">
            <v>2899609</v>
          </cell>
        </row>
        <row r="3037">
          <cell r="M3037">
            <v>415538801</v>
          </cell>
        </row>
        <row r="3038">
          <cell r="M3038">
            <v>4037109</v>
          </cell>
        </row>
        <row r="3039">
          <cell r="M3039">
            <v>6285098</v>
          </cell>
        </row>
        <row r="3040">
          <cell r="M3040">
            <v>9145146</v>
          </cell>
        </row>
        <row r="3041">
          <cell r="M3041">
            <v>27436131</v>
          </cell>
        </row>
        <row r="3042">
          <cell r="M3042">
            <v>14326660</v>
          </cell>
        </row>
        <row r="3043">
          <cell r="M3043">
            <v>131065640</v>
          </cell>
        </row>
        <row r="3044">
          <cell r="M3044">
            <v>642586</v>
          </cell>
        </row>
        <row r="3045">
          <cell r="M3045">
            <v>213833636</v>
          </cell>
        </row>
        <row r="3046">
          <cell r="M3046">
            <v>141321848</v>
          </cell>
        </row>
        <row r="3047">
          <cell r="M3047">
            <v>22374564</v>
          </cell>
        </row>
        <row r="3048">
          <cell r="M3048">
            <v>3758949</v>
          </cell>
        </row>
        <row r="3049">
          <cell r="M3049">
            <v>2569386</v>
          </cell>
        </row>
        <row r="3050">
          <cell r="M3050">
            <v>300000000</v>
          </cell>
        </row>
        <row r="3051">
          <cell r="M3051">
            <v>286956237</v>
          </cell>
        </row>
        <row r="3052">
          <cell r="M3052">
            <v>117250000</v>
          </cell>
        </row>
        <row r="3053">
          <cell r="M3053">
            <v>13139527</v>
          </cell>
        </row>
        <row r="3054">
          <cell r="M3054">
            <v>499450000</v>
          </cell>
        </row>
        <row r="3055">
          <cell r="M3055">
            <v>86500000</v>
          </cell>
        </row>
        <row r="3056">
          <cell r="M3056">
            <v>99533915</v>
          </cell>
        </row>
        <row r="3057">
          <cell r="M3057">
            <v>382952087</v>
          </cell>
        </row>
        <row r="3058">
          <cell r="M3058">
            <v>489000000</v>
          </cell>
        </row>
        <row r="3059">
          <cell r="M3059">
            <v>220679077</v>
          </cell>
        </row>
        <row r="3060">
          <cell r="M3060">
            <v>530868132</v>
          </cell>
        </row>
        <row r="3061">
          <cell r="M3061">
            <v>19500000</v>
          </cell>
        </row>
        <row r="3062">
          <cell r="M3062">
            <v>111444444</v>
          </cell>
        </row>
        <row r="3063">
          <cell r="M3063">
            <v>31753151</v>
          </cell>
        </row>
        <row r="3064">
          <cell r="M3064">
            <v>65000000</v>
          </cell>
        </row>
        <row r="3065">
          <cell r="M3065">
            <v>105236294</v>
          </cell>
        </row>
        <row r="3066">
          <cell r="M3066">
            <v>253630113</v>
          </cell>
        </row>
        <row r="3067">
          <cell r="M3067">
            <v>727130551</v>
          </cell>
        </row>
        <row r="3068">
          <cell r="M3068">
            <v>384374620</v>
          </cell>
        </row>
        <row r="3069">
          <cell r="M3069">
            <v>104337688</v>
          </cell>
        </row>
        <row r="3070">
          <cell r="M3070">
            <v>8569837</v>
          </cell>
        </row>
        <row r="3071">
          <cell r="M3071">
            <v>10005538</v>
          </cell>
        </row>
        <row r="3072">
          <cell r="M3072">
            <v>26231252</v>
          </cell>
        </row>
        <row r="3073">
          <cell r="M3073">
            <v>418375005</v>
          </cell>
        </row>
        <row r="3074">
          <cell r="M3074">
            <v>5985721</v>
          </cell>
        </row>
        <row r="3075">
          <cell r="M3075">
            <v>12530523</v>
          </cell>
        </row>
        <row r="3076">
          <cell r="M3076">
            <v>340800000</v>
          </cell>
        </row>
        <row r="3077">
          <cell r="M3077">
            <v>23101601</v>
          </cell>
        </row>
        <row r="3078">
          <cell r="M3078">
            <v>39098731</v>
          </cell>
        </row>
        <row r="3079">
          <cell r="M3079">
            <v>10642987</v>
          </cell>
        </row>
        <row r="3080">
          <cell r="M3080">
            <v>5963195</v>
          </cell>
        </row>
        <row r="3081">
          <cell r="M3081">
            <v>4835109</v>
          </cell>
        </row>
        <row r="3082">
          <cell r="M3082">
            <v>25180063</v>
          </cell>
        </row>
      </sheetData>
      <sheetData sheetId="3">
        <row r="1">
          <cell r="Q1" t="str">
            <v>jumlah</v>
          </cell>
        </row>
        <row r="2">
          <cell r="Q2">
            <v>45703938</v>
          </cell>
        </row>
        <row r="3">
          <cell r="Q3">
            <v>2811787</v>
          </cell>
        </row>
        <row r="4">
          <cell r="Q4">
            <v>76771641</v>
          </cell>
        </row>
        <row r="5">
          <cell r="Q5">
            <v>69276046</v>
          </cell>
        </row>
        <row r="6">
          <cell r="Q6">
            <v>5761891</v>
          </cell>
        </row>
        <row r="7">
          <cell r="Q7">
            <v>9536613</v>
          </cell>
        </row>
        <row r="8">
          <cell r="Q8">
            <v>23611109</v>
          </cell>
        </row>
        <row r="9">
          <cell r="Q9">
            <v>10117132</v>
          </cell>
        </row>
        <row r="10">
          <cell r="Q10">
            <v>55555552</v>
          </cell>
        </row>
        <row r="11">
          <cell r="Q11">
            <v>37500000</v>
          </cell>
        </row>
        <row r="12">
          <cell r="Q12">
            <v>12517610</v>
          </cell>
        </row>
        <row r="13">
          <cell r="Q13">
            <v>43333336</v>
          </cell>
        </row>
        <row r="14">
          <cell r="Q14">
            <v>173668829</v>
          </cell>
        </row>
        <row r="15">
          <cell r="Q15">
            <v>44067527</v>
          </cell>
        </row>
        <row r="16">
          <cell r="Q16">
            <v>59048924</v>
          </cell>
        </row>
        <row r="17">
          <cell r="Q17">
            <v>194998854</v>
          </cell>
        </row>
        <row r="18">
          <cell r="Q18" t="str">
            <v> -</v>
          </cell>
        </row>
        <row r="19">
          <cell r="Q19">
            <v>624896459</v>
          </cell>
        </row>
        <row r="20">
          <cell r="Q20">
            <v>181130725</v>
          </cell>
        </row>
        <row r="21">
          <cell r="Q21">
            <v>3125000</v>
          </cell>
        </row>
        <row r="22">
          <cell r="Q22">
            <v>3125000</v>
          </cell>
        </row>
        <row r="23">
          <cell r="Q23">
            <v>1200371090</v>
          </cell>
        </row>
        <row r="24">
          <cell r="Q24">
            <v>39410069</v>
          </cell>
        </row>
        <row r="25">
          <cell r="Q25">
            <v>52327286</v>
          </cell>
        </row>
        <row r="26">
          <cell r="Q26">
            <v>5000018</v>
          </cell>
        </row>
        <row r="27">
          <cell r="Q27">
            <v>11322945</v>
          </cell>
        </row>
        <row r="28">
          <cell r="Q28">
            <v>1911361</v>
          </cell>
        </row>
        <row r="29">
          <cell r="Q29">
            <v>11574691</v>
          </cell>
        </row>
        <row r="30">
          <cell r="Q30">
            <v>4345141</v>
          </cell>
        </row>
        <row r="31">
          <cell r="Q31">
            <v>58333325</v>
          </cell>
        </row>
        <row r="32">
          <cell r="Q32">
            <v>23958325</v>
          </cell>
        </row>
        <row r="33">
          <cell r="Q33">
            <v>64999993</v>
          </cell>
        </row>
        <row r="34">
          <cell r="Q34">
            <v>12500007</v>
          </cell>
        </row>
        <row r="35">
          <cell r="Q35">
            <v>49999996</v>
          </cell>
        </row>
        <row r="36">
          <cell r="Q36">
            <v>53124997</v>
          </cell>
        </row>
        <row r="37">
          <cell r="Q37">
            <v>56000006</v>
          </cell>
        </row>
        <row r="38">
          <cell r="Q38">
            <v>1402640</v>
          </cell>
        </row>
        <row r="39">
          <cell r="Q39">
            <v>32445829</v>
          </cell>
        </row>
        <row r="40">
          <cell r="Q40">
            <v>27625736</v>
          </cell>
        </row>
        <row r="41">
          <cell r="Q41">
            <v>74999995</v>
          </cell>
        </row>
        <row r="42">
          <cell r="Q42">
            <v>27188661</v>
          </cell>
        </row>
        <row r="43">
          <cell r="Q43">
            <v>29424055</v>
          </cell>
        </row>
        <row r="44">
          <cell r="Q44">
            <v>30358185</v>
          </cell>
        </row>
        <row r="45">
          <cell r="Q45">
            <v>13888168</v>
          </cell>
        </row>
        <row r="46">
          <cell r="Q46">
            <v>25964577</v>
          </cell>
        </row>
        <row r="47">
          <cell r="Q47">
            <v>573096096</v>
          </cell>
        </row>
        <row r="48">
          <cell r="Q48">
            <v>60416673</v>
          </cell>
        </row>
        <row r="49">
          <cell r="Q49">
            <v>62500006</v>
          </cell>
        </row>
        <row r="50">
          <cell r="Q50">
            <v>64583339</v>
          </cell>
        </row>
        <row r="51">
          <cell r="Q51">
            <v>64583339</v>
          </cell>
        </row>
        <row r="52">
          <cell r="Q52">
            <v>66567765</v>
          </cell>
        </row>
        <row r="53">
          <cell r="Q53">
            <v>71666661</v>
          </cell>
        </row>
        <row r="54">
          <cell r="Q54">
            <v>64583339</v>
          </cell>
        </row>
        <row r="55">
          <cell r="Q55">
            <v>73333328</v>
          </cell>
        </row>
        <row r="56">
          <cell r="Q56">
            <v>66666672</v>
          </cell>
        </row>
        <row r="57">
          <cell r="Q57">
            <v>68750005</v>
          </cell>
        </row>
        <row r="58">
          <cell r="Q58">
            <v>83333336</v>
          </cell>
        </row>
        <row r="59">
          <cell r="Q59">
            <v>433333336</v>
          </cell>
        </row>
        <row r="60">
          <cell r="Q60">
            <v>18055560</v>
          </cell>
        </row>
        <row r="61">
          <cell r="Q61">
            <v>83333336</v>
          </cell>
        </row>
        <row r="62">
          <cell r="Q62">
            <v>83333336</v>
          </cell>
        </row>
        <row r="63">
          <cell r="Q63">
            <v>85416669</v>
          </cell>
        </row>
        <row r="64">
          <cell r="Q64">
            <v>85416669</v>
          </cell>
        </row>
        <row r="65">
          <cell r="Q65">
            <v>85416669</v>
          </cell>
        </row>
        <row r="66">
          <cell r="Q66">
            <v>88333331</v>
          </cell>
        </row>
        <row r="67">
          <cell r="Q67">
            <v>21053854</v>
          </cell>
        </row>
        <row r="68">
          <cell r="Q68">
            <v>33243234</v>
          </cell>
        </row>
        <row r="69">
          <cell r="Q69">
            <v>29754315</v>
          </cell>
        </row>
        <row r="70">
          <cell r="Q70">
            <v>2316411</v>
          </cell>
        </row>
        <row r="71">
          <cell r="Q71">
            <v>15516144</v>
          </cell>
        </row>
        <row r="72">
          <cell r="Q72">
            <v>156795394</v>
          </cell>
        </row>
        <row r="73">
          <cell r="Q73">
            <v>16950805</v>
          </cell>
        </row>
        <row r="74">
          <cell r="Q74">
            <v>22442179</v>
          </cell>
        </row>
        <row r="75">
          <cell r="Q75">
            <v>17293102</v>
          </cell>
        </row>
        <row r="76">
          <cell r="Q76">
            <v>34891363</v>
          </cell>
        </row>
        <row r="77">
          <cell r="Q77">
            <v>10273893</v>
          </cell>
        </row>
        <row r="78">
          <cell r="Q78">
            <v>25586696</v>
          </cell>
        </row>
        <row r="79">
          <cell r="Q79">
            <v>14721549</v>
          </cell>
        </row>
        <row r="80">
          <cell r="Q80">
            <v>9633824</v>
          </cell>
        </row>
        <row r="81">
          <cell r="Q81">
            <v>165407348</v>
          </cell>
        </row>
        <row r="82">
          <cell r="Q82">
            <v>72535332</v>
          </cell>
        </row>
        <row r="83">
          <cell r="Q83">
            <v>20085537</v>
          </cell>
        </row>
        <row r="84">
          <cell r="Q84">
            <v>128535845</v>
          </cell>
        </row>
        <row r="85">
          <cell r="Q85">
            <v>27487360</v>
          </cell>
        </row>
        <row r="86">
          <cell r="Q86">
            <v>16070831</v>
          </cell>
        </row>
        <row r="87">
          <cell r="Q87">
            <v>26030742</v>
          </cell>
        </row>
        <row r="88">
          <cell r="Q88">
            <v>10042141</v>
          </cell>
        </row>
        <row r="89">
          <cell r="Q89">
            <v>17054311</v>
          </cell>
        </row>
        <row r="90">
          <cell r="Q90">
            <v>10200202</v>
          </cell>
        </row>
        <row r="91">
          <cell r="Q91">
            <v>3987114</v>
          </cell>
        </row>
        <row r="92">
          <cell r="Q92">
            <v>463948558</v>
          </cell>
        </row>
        <row r="93">
          <cell r="Q93">
            <v>103549150</v>
          </cell>
        </row>
        <row r="94">
          <cell r="Q94" t="str">
            <v> -   </v>
          </cell>
        </row>
        <row r="95">
          <cell r="Q95">
            <v>3162772</v>
          </cell>
        </row>
        <row r="96">
          <cell r="Q96">
            <v>44584002</v>
          </cell>
        </row>
        <row r="97">
          <cell r="Q97">
            <v>260343768</v>
          </cell>
        </row>
        <row r="98">
          <cell r="Q98">
            <v>301512830</v>
          </cell>
        </row>
        <row r="99">
          <cell r="Q99">
            <v>102211932</v>
          </cell>
        </row>
        <row r="100">
          <cell r="Q100">
            <v>462054838</v>
          </cell>
        </row>
        <row r="101">
          <cell r="Q101">
            <v>132337382</v>
          </cell>
        </row>
        <row r="102">
          <cell r="Q102">
            <v>129350111</v>
          </cell>
        </row>
        <row r="103">
          <cell r="Q103">
            <v>821074529</v>
          </cell>
        </row>
        <row r="104">
          <cell r="Q104">
            <v>834874303</v>
          </cell>
        </row>
        <row r="105">
          <cell r="Q105">
            <v>96496156</v>
          </cell>
        </row>
        <row r="106">
          <cell r="Q106">
            <v>1958956061</v>
          </cell>
        </row>
        <row r="107">
          <cell r="Q107">
            <v>2077763</v>
          </cell>
        </row>
        <row r="108">
          <cell r="Q108">
            <v>2939187</v>
          </cell>
        </row>
        <row r="109">
          <cell r="Q109">
            <v>2500019</v>
          </cell>
        </row>
        <row r="110">
          <cell r="Q110">
            <v>1699726</v>
          </cell>
        </row>
        <row r="111">
          <cell r="Q111">
            <v>20833345</v>
          </cell>
        </row>
        <row r="112">
          <cell r="Q112">
            <v>1388882</v>
          </cell>
        </row>
        <row r="113">
          <cell r="Q113">
            <v>18540619</v>
          </cell>
        </row>
        <row r="114">
          <cell r="Q114">
            <v>33333340</v>
          </cell>
        </row>
        <row r="115">
          <cell r="Q115">
            <v>33453735</v>
          </cell>
        </row>
        <row r="116">
          <cell r="Q116">
            <v>32940791</v>
          </cell>
        </row>
        <row r="117">
          <cell r="Q117">
            <v>117338112</v>
          </cell>
        </row>
        <row r="118">
          <cell r="Q118">
            <v>21083321</v>
          </cell>
        </row>
        <row r="119">
          <cell r="Q119">
            <v>16362731</v>
          </cell>
        </row>
        <row r="120">
          <cell r="Q120">
            <v>6704723</v>
          </cell>
        </row>
        <row r="121">
          <cell r="Q121">
            <v>26805759</v>
          </cell>
        </row>
        <row r="122">
          <cell r="Q122">
            <v>87255749</v>
          </cell>
        </row>
        <row r="123">
          <cell r="Q123">
            <v>5000018</v>
          </cell>
        </row>
        <row r="124">
          <cell r="Q124">
            <v>34999987</v>
          </cell>
        </row>
        <row r="125">
          <cell r="Q125">
            <v>356466479</v>
          </cell>
        </row>
        <row r="126">
          <cell r="Q126">
            <v>14166673</v>
          </cell>
        </row>
        <row r="127">
          <cell r="Q127">
            <v>38118756</v>
          </cell>
        </row>
        <row r="128">
          <cell r="Q128">
            <v>116366777</v>
          </cell>
        </row>
        <row r="129">
          <cell r="Q129">
            <v>264884975</v>
          </cell>
        </row>
        <row r="130">
          <cell r="Q130">
            <v>80555554</v>
          </cell>
        </row>
        <row r="131">
          <cell r="Q131">
            <v>88333331</v>
          </cell>
        </row>
        <row r="132">
          <cell r="Q132">
            <v>2499998</v>
          </cell>
        </row>
        <row r="133">
          <cell r="Q133">
            <v>93333332</v>
          </cell>
        </row>
        <row r="134">
          <cell r="Q134">
            <v>23185514</v>
          </cell>
        </row>
        <row r="135">
          <cell r="Q135">
            <v>57938470</v>
          </cell>
        </row>
        <row r="136">
          <cell r="Q136">
            <v>44444440</v>
          </cell>
        </row>
        <row r="137">
          <cell r="Q137">
            <v>70558329</v>
          </cell>
        </row>
        <row r="138">
          <cell r="Q138">
            <v>70825075</v>
          </cell>
        </row>
        <row r="139">
          <cell r="Q139">
            <v>81015885</v>
          </cell>
        </row>
        <row r="140">
          <cell r="Q140">
            <v>235172189</v>
          </cell>
        </row>
        <row r="141">
          <cell r="Q141">
            <v>67650999</v>
          </cell>
        </row>
        <row r="142">
          <cell r="Q142">
            <v>24535940</v>
          </cell>
        </row>
        <row r="143">
          <cell r="Q143">
            <v>89999998</v>
          </cell>
        </row>
        <row r="144">
          <cell r="Q144">
            <v>2040553</v>
          </cell>
        </row>
        <row r="145">
          <cell r="Q145">
            <v>6369798</v>
          </cell>
        </row>
        <row r="146">
          <cell r="Q146">
            <v>77397408</v>
          </cell>
        </row>
        <row r="147">
          <cell r="Q147">
            <v>5127748</v>
          </cell>
        </row>
        <row r="148">
          <cell r="Q148">
            <v>14840579</v>
          </cell>
        </row>
        <row r="149">
          <cell r="Q149">
            <v>16211593</v>
          </cell>
        </row>
        <row r="150">
          <cell r="Q150">
            <v>30000001</v>
          </cell>
        </row>
        <row r="151">
          <cell r="Q151">
            <v>248389457</v>
          </cell>
        </row>
        <row r="152">
          <cell r="Q152">
            <v>37500000</v>
          </cell>
        </row>
        <row r="153">
          <cell r="Q153">
            <v>21666678</v>
          </cell>
        </row>
        <row r="154">
          <cell r="Q154">
            <v>1944438</v>
          </cell>
        </row>
        <row r="155">
          <cell r="Q155">
            <v>27236113</v>
          </cell>
        </row>
        <row r="156">
          <cell r="Q156">
            <v>68159055</v>
          </cell>
        </row>
        <row r="157">
          <cell r="Q157">
            <v>6180225</v>
          </cell>
        </row>
        <row r="158">
          <cell r="Q158">
            <v>5208327</v>
          </cell>
        </row>
        <row r="159">
          <cell r="Q159">
            <v>78000000</v>
          </cell>
        </row>
        <row r="160">
          <cell r="Q160">
            <v>89999998</v>
          </cell>
        </row>
        <row r="161">
          <cell r="Q161">
            <v>28860088</v>
          </cell>
        </row>
        <row r="162">
          <cell r="Q162">
            <v>164098131</v>
          </cell>
        </row>
        <row r="163">
          <cell r="Q163">
            <v>22133428</v>
          </cell>
        </row>
        <row r="164">
          <cell r="Q164">
            <v>183679982</v>
          </cell>
        </row>
        <row r="165">
          <cell r="Q165">
            <v>130570251</v>
          </cell>
        </row>
        <row r="166">
          <cell r="Q166">
            <v>3986135</v>
          </cell>
        </row>
        <row r="167">
          <cell r="Q167">
            <v>252415742</v>
          </cell>
        </row>
        <row r="168">
          <cell r="Q168">
            <v>45586248</v>
          </cell>
        </row>
        <row r="169">
          <cell r="Q169" t="str">
            <v> -   </v>
          </cell>
        </row>
        <row r="170">
          <cell r="Q170" t="str">
            <v> -   </v>
          </cell>
        </row>
        <row r="171">
          <cell r="Q171">
            <v>161053343</v>
          </cell>
        </row>
        <row r="172">
          <cell r="Q172">
            <v>137306302</v>
          </cell>
        </row>
        <row r="173">
          <cell r="Q173" t="str">
            <v> -   </v>
          </cell>
        </row>
        <row r="174">
          <cell r="Q174" t="str">
            <v> -   </v>
          </cell>
        </row>
        <row r="175">
          <cell r="Q175">
            <v>174101379</v>
          </cell>
        </row>
        <row r="176">
          <cell r="Q176">
            <v>21076723</v>
          </cell>
        </row>
        <row r="177">
          <cell r="Q177">
            <v>22069703</v>
          </cell>
        </row>
        <row r="178">
          <cell r="Q178">
            <v>6603055</v>
          </cell>
        </row>
        <row r="179">
          <cell r="Q179">
            <v>64515218</v>
          </cell>
        </row>
        <row r="180">
          <cell r="Q180">
            <v>286450445</v>
          </cell>
        </row>
        <row r="181">
          <cell r="Q181">
            <v>192763761</v>
          </cell>
        </row>
        <row r="182">
          <cell r="Q182">
            <v>193841170</v>
          </cell>
        </row>
        <row r="183">
          <cell r="Q183">
            <v>329052707</v>
          </cell>
        </row>
        <row r="184">
          <cell r="Q184">
            <v>86390495</v>
          </cell>
        </row>
        <row r="185">
          <cell r="Q185">
            <v>448121313</v>
          </cell>
        </row>
        <row r="186">
          <cell r="Q186">
            <v>770973387</v>
          </cell>
        </row>
        <row r="187">
          <cell r="Q187">
            <v>249520000</v>
          </cell>
        </row>
        <row r="188">
          <cell r="Q188">
            <v>1691750000</v>
          </cell>
        </row>
        <row r="189">
          <cell r="Q189">
            <v>6101953</v>
          </cell>
        </row>
        <row r="190">
          <cell r="Q190">
            <v>847897480</v>
          </cell>
        </row>
        <row r="191">
          <cell r="Q191">
            <v>218929024</v>
          </cell>
        </row>
        <row r="192">
          <cell r="Q192" t="str">
            <v> -   </v>
          </cell>
        </row>
        <row r="193">
          <cell r="Q193">
            <v>24999986</v>
          </cell>
        </row>
        <row r="194">
          <cell r="Q194">
            <v>5555552</v>
          </cell>
        </row>
        <row r="195">
          <cell r="Q195">
            <v>12244421</v>
          </cell>
        </row>
        <row r="196">
          <cell r="Q196">
            <v>1700080584</v>
          </cell>
        </row>
        <row r="197">
          <cell r="Q197">
            <v>32254165</v>
          </cell>
        </row>
        <row r="198">
          <cell r="Q198">
            <v>22954590</v>
          </cell>
        </row>
        <row r="199">
          <cell r="Q199">
            <v>1103546</v>
          </cell>
        </row>
        <row r="200">
          <cell r="Q200">
            <v>58698478</v>
          </cell>
        </row>
        <row r="201">
          <cell r="Q201">
            <v>154166674</v>
          </cell>
        </row>
        <row r="202">
          <cell r="Q202">
            <v>5000006</v>
          </cell>
        </row>
        <row r="203">
          <cell r="Q203">
            <v>61833331</v>
          </cell>
        </row>
        <row r="204">
          <cell r="Q204">
            <v>271966412</v>
          </cell>
        </row>
        <row r="205">
          <cell r="Q205">
            <v>114359663</v>
          </cell>
        </row>
        <row r="206">
          <cell r="Q206">
            <v>46694922</v>
          </cell>
        </row>
        <row r="207">
          <cell r="Q207">
            <v>11594580</v>
          </cell>
        </row>
        <row r="208">
          <cell r="Q208">
            <v>15625000</v>
          </cell>
        </row>
        <row r="209">
          <cell r="Q209">
            <v>31666653</v>
          </cell>
        </row>
        <row r="210">
          <cell r="Q210">
            <v>73333328</v>
          </cell>
        </row>
        <row r="211">
          <cell r="Q211">
            <v>74999995</v>
          </cell>
        </row>
        <row r="212">
          <cell r="Q212">
            <v>340327854</v>
          </cell>
        </row>
        <row r="213">
          <cell r="Q213">
            <v>41337090</v>
          </cell>
        </row>
        <row r="214">
          <cell r="Q214">
            <v>120202871</v>
          </cell>
        </row>
        <row r="215">
          <cell r="Q215">
            <v>45234587</v>
          </cell>
        </row>
        <row r="216">
          <cell r="Q216">
            <v>4335156</v>
          </cell>
        </row>
        <row r="217">
          <cell r="Q217">
            <v>883833</v>
          </cell>
        </row>
        <row r="218">
          <cell r="Q218">
            <v>1819754</v>
          </cell>
        </row>
        <row r="219">
          <cell r="Q219">
            <v>30000008</v>
          </cell>
        </row>
        <row r="220">
          <cell r="Q220">
            <v>3888884</v>
          </cell>
        </row>
        <row r="221">
          <cell r="Q221">
            <v>203974847</v>
          </cell>
        </row>
        <row r="222">
          <cell r="Q222">
            <v>408333337</v>
          </cell>
        </row>
        <row r="223">
          <cell r="Q223">
            <v>723110148</v>
          </cell>
        </row>
        <row r="224">
          <cell r="Q224">
            <v>7222220</v>
          </cell>
        </row>
        <row r="225">
          <cell r="Q225">
            <v>102975764</v>
          </cell>
        </row>
        <row r="226">
          <cell r="Q226">
            <v>3503015</v>
          </cell>
        </row>
        <row r="227">
          <cell r="Q227">
            <v>74451898</v>
          </cell>
        </row>
        <row r="228">
          <cell r="Q228">
            <v>4068679</v>
          </cell>
        </row>
        <row r="229">
          <cell r="Q229">
            <v>23980040</v>
          </cell>
        </row>
        <row r="230">
          <cell r="Q230">
            <v>24166677</v>
          </cell>
        </row>
        <row r="231">
          <cell r="Q231">
            <v>36647783</v>
          </cell>
        </row>
        <row r="232">
          <cell r="Q232">
            <v>77447863</v>
          </cell>
        </row>
        <row r="233">
          <cell r="Q233">
            <v>29166670</v>
          </cell>
        </row>
        <row r="234">
          <cell r="Q234">
            <v>58112369</v>
          </cell>
        </row>
        <row r="235">
          <cell r="Q235">
            <v>143635919</v>
          </cell>
        </row>
        <row r="236">
          <cell r="Q236">
            <v>147680833</v>
          </cell>
        </row>
        <row r="237">
          <cell r="Q237">
            <v>519062405</v>
          </cell>
        </row>
        <row r="238">
          <cell r="Q238">
            <v>7812511</v>
          </cell>
        </row>
        <row r="239">
          <cell r="Q239">
            <v>25884148</v>
          </cell>
        </row>
        <row r="240">
          <cell r="Q240">
            <v>10033422</v>
          </cell>
        </row>
        <row r="241">
          <cell r="Q241">
            <v>51068524</v>
          </cell>
        </row>
        <row r="242">
          <cell r="Q242">
            <v>36323326</v>
          </cell>
        </row>
        <row r="243">
          <cell r="Q243">
            <v>81666663</v>
          </cell>
        </row>
        <row r="244">
          <cell r="Q244">
            <v>84999997</v>
          </cell>
        </row>
        <row r="245">
          <cell r="Q245">
            <v>471795975</v>
          </cell>
        </row>
        <row r="246">
          <cell r="Q246">
            <v>91666665</v>
          </cell>
        </row>
        <row r="247">
          <cell r="Q247">
            <v>10503345</v>
          </cell>
        </row>
        <row r="248">
          <cell r="Q248">
            <v>18455109</v>
          </cell>
        </row>
        <row r="249">
          <cell r="Q249">
            <v>20700239</v>
          </cell>
        </row>
        <row r="250">
          <cell r="Q250">
            <v>3888429</v>
          </cell>
        </row>
        <row r="251">
          <cell r="Q251">
            <v>9980989</v>
          </cell>
        </row>
        <row r="252">
          <cell r="Q252">
            <v>15620169</v>
          </cell>
        </row>
        <row r="253">
          <cell r="Q253">
            <v>8604376</v>
          </cell>
        </row>
        <row r="254">
          <cell r="Q254">
            <v>57142150</v>
          </cell>
        </row>
        <row r="255">
          <cell r="Q255">
            <v>48750000</v>
          </cell>
        </row>
        <row r="256">
          <cell r="Q256">
            <v>90625000</v>
          </cell>
        </row>
        <row r="257">
          <cell r="Q257">
            <v>67783449</v>
          </cell>
        </row>
        <row r="258">
          <cell r="Q258">
            <v>124999994</v>
          </cell>
        </row>
        <row r="259">
          <cell r="Q259">
            <v>440667397</v>
          </cell>
        </row>
        <row r="260">
          <cell r="Q260">
            <v>330368948</v>
          </cell>
        </row>
        <row r="261">
          <cell r="Q261">
            <v>121500000</v>
          </cell>
        </row>
        <row r="262">
          <cell r="Q262">
            <v>89999998</v>
          </cell>
        </row>
        <row r="263">
          <cell r="Q263">
            <v>73812540</v>
          </cell>
        </row>
        <row r="264">
          <cell r="Q264">
            <v>268340572</v>
          </cell>
        </row>
        <row r="265">
          <cell r="Q265">
            <v>381956282</v>
          </cell>
        </row>
        <row r="266">
          <cell r="Q266">
            <v>21987425</v>
          </cell>
        </row>
        <row r="267">
          <cell r="Q267">
            <v>525427442</v>
          </cell>
        </row>
        <row r="268">
          <cell r="Q268">
            <v>558334096</v>
          </cell>
        </row>
        <row r="269">
          <cell r="Q269">
            <v>112588712</v>
          </cell>
        </row>
        <row r="270">
          <cell r="Q270">
            <v>212989886</v>
          </cell>
        </row>
        <row r="271">
          <cell r="Q271">
            <v>2340480</v>
          </cell>
        </row>
        <row r="272">
          <cell r="Q272">
            <v>218642027</v>
          </cell>
        </row>
        <row r="273">
          <cell r="Q273">
            <v>69732358</v>
          </cell>
        </row>
        <row r="274">
          <cell r="Q274">
            <v>19311442</v>
          </cell>
        </row>
        <row r="275">
          <cell r="Q275">
            <v>82229767</v>
          </cell>
        </row>
        <row r="276">
          <cell r="Q276">
            <v>130785635</v>
          </cell>
        </row>
        <row r="277">
          <cell r="Q277">
            <v>252811294</v>
          </cell>
        </row>
        <row r="278">
          <cell r="Q278">
            <v>283514439</v>
          </cell>
        </row>
        <row r="279">
          <cell r="Q279">
            <v>297588925</v>
          </cell>
        </row>
        <row r="280">
          <cell r="Q280">
            <v>178327841</v>
          </cell>
        </row>
        <row r="281">
          <cell r="Q281">
            <v>157271650</v>
          </cell>
        </row>
        <row r="282">
          <cell r="Q282">
            <v>309499126</v>
          </cell>
        </row>
        <row r="283">
          <cell r="Q283">
            <v>441088448</v>
          </cell>
        </row>
        <row r="284">
          <cell r="Q284">
            <v>145398186</v>
          </cell>
        </row>
        <row r="285">
          <cell r="Q285">
            <v>550881662</v>
          </cell>
        </row>
        <row r="286">
          <cell r="Q286">
            <v>538274655</v>
          </cell>
        </row>
        <row r="287">
          <cell r="Q287" t="str">
            <v> -   </v>
          </cell>
        </row>
        <row r="288">
          <cell r="Q288" t="str">
            <v> -   </v>
          </cell>
        </row>
        <row r="289">
          <cell r="Q289" t="str">
            <v> -   </v>
          </cell>
        </row>
        <row r="290">
          <cell r="Q290" t="str">
            <v> -   </v>
          </cell>
        </row>
        <row r="291">
          <cell r="Q291" t="str">
            <v> -   </v>
          </cell>
        </row>
        <row r="292">
          <cell r="Q292" t="str">
            <v> -   </v>
          </cell>
        </row>
        <row r="293">
          <cell r="Q293" t="str">
            <v> -   </v>
          </cell>
        </row>
        <row r="294">
          <cell r="Q294" t="str">
            <v> -   </v>
          </cell>
        </row>
        <row r="295">
          <cell r="Q295" t="str">
            <v> -   </v>
          </cell>
        </row>
        <row r="296">
          <cell r="Q296" t="str">
            <v> -   </v>
          </cell>
        </row>
        <row r="297">
          <cell r="Q297" t="str">
            <v> -   </v>
          </cell>
        </row>
        <row r="298">
          <cell r="Q298" t="str">
            <v> -   </v>
          </cell>
        </row>
        <row r="299">
          <cell r="Q299" t="str">
            <v> -   </v>
          </cell>
        </row>
        <row r="300">
          <cell r="Q300" t="str">
            <v> -   </v>
          </cell>
        </row>
        <row r="301">
          <cell r="Q301" t="str">
            <v> -   </v>
          </cell>
        </row>
        <row r="302">
          <cell r="Q302" t="str">
            <v> -   </v>
          </cell>
        </row>
        <row r="303">
          <cell r="Q303" t="str">
            <v> -   </v>
          </cell>
        </row>
        <row r="304">
          <cell r="Q304" t="str">
            <v> -   </v>
          </cell>
        </row>
        <row r="305">
          <cell r="Q305" t="str">
            <v> -   </v>
          </cell>
        </row>
        <row r="306">
          <cell r="Q306" t="str">
            <v> -   </v>
          </cell>
        </row>
        <row r="307">
          <cell r="Q307" t="str">
            <v> -   </v>
          </cell>
        </row>
        <row r="308">
          <cell r="Q308" t="str">
            <v> -   </v>
          </cell>
        </row>
        <row r="309">
          <cell r="Q309" t="str">
            <v> -   </v>
          </cell>
        </row>
        <row r="310">
          <cell r="Q310" t="str">
            <v> -   </v>
          </cell>
        </row>
        <row r="311">
          <cell r="Q311" t="str">
            <v> -   </v>
          </cell>
        </row>
        <row r="312">
          <cell r="Q312" t="str">
            <v> -   </v>
          </cell>
        </row>
        <row r="313">
          <cell r="Q313" t="str">
            <v> -   </v>
          </cell>
        </row>
        <row r="314">
          <cell r="Q314" t="str">
            <v> -   </v>
          </cell>
        </row>
        <row r="315">
          <cell r="Q315" t="str">
            <v> -   </v>
          </cell>
        </row>
        <row r="316">
          <cell r="Q316" t="str">
            <v> -   </v>
          </cell>
        </row>
        <row r="317">
          <cell r="Q317" t="str">
            <v> -   </v>
          </cell>
        </row>
        <row r="318">
          <cell r="Q318" t="str">
            <v> -   </v>
          </cell>
        </row>
        <row r="319">
          <cell r="Q319" t="str">
            <v> -   </v>
          </cell>
        </row>
        <row r="320">
          <cell r="Q320" t="str">
            <v> -   </v>
          </cell>
        </row>
        <row r="321">
          <cell r="Q321" t="str">
            <v> -   </v>
          </cell>
        </row>
        <row r="322">
          <cell r="Q322" t="str">
            <v> -   </v>
          </cell>
        </row>
        <row r="323">
          <cell r="Q323" t="str">
            <v> -   </v>
          </cell>
        </row>
        <row r="324">
          <cell r="Q324" t="str">
            <v> -   </v>
          </cell>
        </row>
        <row r="325">
          <cell r="Q325" t="str">
            <v> -   </v>
          </cell>
        </row>
        <row r="326">
          <cell r="Q326" t="str">
            <v> -   </v>
          </cell>
        </row>
        <row r="327">
          <cell r="Q327" t="str">
            <v> -   </v>
          </cell>
        </row>
        <row r="328">
          <cell r="Q328" t="str">
            <v> -   </v>
          </cell>
        </row>
        <row r="329">
          <cell r="Q329" t="str">
            <v> -   </v>
          </cell>
        </row>
        <row r="330">
          <cell r="Q330" t="str">
            <v> -   </v>
          </cell>
        </row>
        <row r="331">
          <cell r="Q331" t="str">
            <v> -   </v>
          </cell>
        </row>
        <row r="332">
          <cell r="Q332" t="str">
            <v> -   </v>
          </cell>
        </row>
        <row r="333">
          <cell r="Q333" t="str">
            <v> -   </v>
          </cell>
        </row>
        <row r="334">
          <cell r="Q334" t="str">
            <v> -   </v>
          </cell>
        </row>
        <row r="335">
          <cell r="Q335" t="str">
            <v> -   </v>
          </cell>
        </row>
        <row r="336">
          <cell r="Q336" t="str">
            <v> -   </v>
          </cell>
        </row>
        <row r="337">
          <cell r="Q337" t="str">
            <v> -   </v>
          </cell>
        </row>
        <row r="338">
          <cell r="Q338" t="str">
            <v> -   </v>
          </cell>
        </row>
        <row r="339">
          <cell r="Q339" t="str">
            <v> -   </v>
          </cell>
        </row>
        <row r="340">
          <cell r="Q340" t="str">
            <v> -   </v>
          </cell>
        </row>
        <row r="341">
          <cell r="Q341" t="str">
            <v> -   </v>
          </cell>
        </row>
        <row r="342">
          <cell r="Q342" t="str">
            <v> -   </v>
          </cell>
        </row>
        <row r="343">
          <cell r="Q343" t="str">
            <v> -   </v>
          </cell>
        </row>
        <row r="344">
          <cell r="Q344" t="str">
            <v> -   </v>
          </cell>
        </row>
        <row r="345">
          <cell r="Q345" t="str">
            <v> -   </v>
          </cell>
        </row>
        <row r="346">
          <cell r="Q346" t="str">
            <v> -   </v>
          </cell>
        </row>
        <row r="347">
          <cell r="Q347" t="str">
            <v> -   </v>
          </cell>
        </row>
        <row r="348">
          <cell r="Q348" t="str">
            <v> -   </v>
          </cell>
        </row>
        <row r="349">
          <cell r="Q349" t="str">
            <v> -   </v>
          </cell>
        </row>
        <row r="350">
          <cell r="Q350" t="str">
            <v> -   </v>
          </cell>
        </row>
        <row r="351">
          <cell r="Q351" t="str">
            <v> -   </v>
          </cell>
        </row>
        <row r="352">
          <cell r="Q352" t="str">
            <v> -   </v>
          </cell>
        </row>
        <row r="353">
          <cell r="Q353" t="str">
            <v> -   </v>
          </cell>
        </row>
        <row r="354">
          <cell r="Q354" t="str">
            <v> -   </v>
          </cell>
        </row>
        <row r="355">
          <cell r="Q355" t="str">
            <v> -   </v>
          </cell>
        </row>
        <row r="356">
          <cell r="Q356" t="str">
            <v> -   </v>
          </cell>
        </row>
        <row r="357">
          <cell r="Q357" t="str">
            <v> -   </v>
          </cell>
        </row>
        <row r="358">
          <cell r="Q358" t="str">
            <v> -   </v>
          </cell>
        </row>
        <row r="359">
          <cell r="Q359" t="str">
            <v> -   </v>
          </cell>
        </row>
        <row r="360">
          <cell r="Q360" t="str">
            <v> -   </v>
          </cell>
        </row>
        <row r="361">
          <cell r="Q361" t="str">
            <v> -   </v>
          </cell>
        </row>
        <row r="362">
          <cell r="Q362" t="str">
            <v> -   </v>
          </cell>
        </row>
        <row r="363">
          <cell r="Q363" t="str">
            <v> -   </v>
          </cell>
        </row>
        <row r="364">
          <cell r="Q364" t="str">
            <v> -   </v>
          </cell>
        </row>
        <row r="365">
          <cell r="Q365">
            <v>946397528</v>
          </cell>
        </row>
        <row r="366">
          <cell r="Q366">
            <v>5531526</v>
          </cell>
        </row>
        <row r="367">
          <cell r="Q367">
            <v>6249986</v>
          </cell>
        </row>
        <row r="368">
          <cell r="Q368">
            <v>8804987</v>
          </cell>
        </row>
        <row r="369">
          <cell r="Q369">
            <v>8333330</v>
          </cell>
        </row>
        <row r="370">
          <cell r="Q370">
            <v>39166671</v>
          </cell>
        </row>
        <row r="371">
          <cell r="Q371">
            <v>9968177</v>
          </cell>
        </row>
        <row r="372">
          <cell r="Q372">
            <v>30294624</v>
          </cell>
        </row>
        <row r="373">
          <cell r="Q373" t="str">
            <v> -   </v>
          </cell>
        </row>
        <row r="374">
          <cell r="Q374">
            <v>39812904</v>
          </cell>
        </row>
        <row r="375">
          <cell r="Q375">
            <v>8333330</v>
          </cell>
        </row>
        <row r="376">
          <cell r="Q376">
            <v>30147334</v>
          </cell>
        </row>
        <row r="377">
          <cell r="Q377">
            <v>13794033</v>
          </cell>
        </row>
        <row r="378">
          <cell r="Q378">
            <v>113333342</v>
          </cell>
        </row>
        <row r="379">
          <cell r="Q379">
            <v>60625548</v>
          </cell>
        </row>
        <row r="380">
          <cell r="Q380">
            <v>46217428</v>
          </cell>
        </row>
        <row r="381">
          <cell r="Q381">
            <v>25158327</v>
          </cell>
        </row>
        <row r="382">
          <cell r="Q382">
            <v>68333327</v>
          </cell>
        </row>
        <row r="383">
          <cell r="Q383">
            <v>69999994</v>
          </cell>
        </row>
        <row r="384">
          <cell r="Q384">
            <v>201427828</v>
          </cell>
        </row>
        <row r="385">
          <cell r="Q385">
            <v>81666663</v>
          </cell>
        </row>
        <row r="386">
          <cell r="Q386">
            <v>62500000</v>
          </cell>
        </row>
        <row r="387">
          <cell r="Q387">
            <v>89999998</v>
          </cell>
        </row>
        <row r="388">
          <cell r="Q388">
            <v>61250000</v>
          </cell>
        </row>
        <row r="389">
          <cell r="Q389">
            <v>14748126</v>
          </cell>
        </row>
        <row r="390">
          <cell r="Q390">
            <v>30833341</v>
          </cell>
        </row>
        <row r="391">
          <cell r="Q391">
            <v>91666665</v>
          </cell>
        </row>
        <row r="392">
          <cell r="Q392">
            <v>22496952</v>
          </cell>
        </row>
        <row r="393">
          <cell r="Q393">
            <v>18043671</v>
          </cell>
        </row>
        <row r="394">
          <cell r="Q394">
            <v>29671813</v>
          </cell>
        </row>
        <row r="395">
          <cell r="Q395">
            <v>32267508</v>
          </cell>
        </row>
        <row r="396">
          <cell r="Q396">
            <v>67031382</v>
          </cell>
        </row>
        <row r="397">
          <cell r="Q397">
            <v>275913766</v>
          </cell>
        </row>
        <row r="398">
          <cell r="Q398">
            <v>8643325</v>
          </cell>
        </row>
        <row r="399">
          <cell r="Q399">
            <v>19190732</v>
          </cell>
        </row>
        <row r="400">
          <cell r="Q400" t="str">
            <v> -   </v>
          </cell>
        </row>
        <row r="401">
          <cell r="Q401">
            <v>95384536</v>
          </cell>
        </row>
        <row r="402">
          <cell r="Q402">
            <v>119087385</v>
          </cell>
        </row>
        <row r="403">
          <cell r="Q403">
            <v>40764442</v>
          </cell>
        </row>
        <row r="404">
          <cell r="Q404">
            <v>133725387</v>
          </cell>
        </row>
        <row r="405">
          <cell r="Q405">
            <v>23604192</v>
          </cell>
        </row>
        <row r="406">
          <cell r="Q406">
            <v>132526448</v>
          </cell>
        </row>
        <row r="407">
          <cell r="Q407">
            <v>41751097</v>
          </cell>
        </row>
        <row r="408">
          <cell r="Q408">
            <v>41553889</v>
          </cell>
        </row>
        <row r="409">
          <cell r="Q409">
            <v>43834020</v>
          </cell>
        </row>
        <row r="410">
          <cell r="Q410">
            <v>20435665</v>
          </cell>
        </row>
        <row r="411">
          <cell r="Q411">
            <v>25306383</v>
          </cell>
        </row>
        <row r="412">
          <cell r="Q412">
            <v>24323526</v>
          </cell>
        </row>
        <row r="413">
          <cell r="Q413">
            <v>64035755</v>
          </cell>
        </row>
        <row r="414">
          <cell r="Q414">
            <v>53035355</v>
          </cell>
        </row>
        <row r="415">
          <cell r="Q415">
            <v>11042029</v>
          </cell>
        </row>
        <row r="416">
          <cell r="Q416">
            <v>223256916</v>
          </cell>
        </row>
        <row r="417">
          <cell r="Q417">
            <v>13718097</v>
          </cell>
        </row>
        <row r="418">
          <cell r="Q418">
            <v>19117542</v>
          </cell>
        </row>
        <row r="419">
          <cell r="Q419">
            <v>178904030</v>
          </cell>
        </row>
        <row r="420">
          <cell r="Q420">
            <v>42517876</v>
          </cell>
        </row>
        <row r="421">
          <cell r="Q421">
            <v>8014931</v>
          </cell>
        </row>
        <row r="422">
          <cell r="Q422">
            <v>47516684</v>
          </cell>
        </row>
        <row r="423">
          <cell r="Q423">
            <v>141044169</v>
          </cell>
        </row>
        <row r="424">
          <cell r="Q424">
            <v>273632991</v>
          </cell>
        </row>
        <row r="425">
          <cell r="Q425">
            <v>5013119367</v>
          </cell>
        </row>
        <row r="426">
          <cell r="Q426">
            <v>1500000000</v>
          </cell>
        </row>
        <row r="427">
          <cell r="Q427">
            <v>125312105</v>
          </cell>
        </row>
        <row r="428">
          <cell r="Q428">
            <v>7500000</v>
          </cell>
        </row>
        <row r="429">
          <cell r="Q429">
            <v>15000000</v>
          </cell>
        </row>
        <row r="430">
          <cell r="Q430">
            <v>15625015</v>
          </cell>
        </row>
        <row r="431">
          <cell r="Q431">
            <v>12500000</v>
          </cell>
        </row>
        <row r="432">
          <cell r="Q432">
            <v>40792910</v>
          </cell>
        </row>
        <row r="433">
          <cell r="Q433">
            <v>1641713</v>
          </cell>
        </row>
        <row r="434">
          <cell r="Q434">
            <v>13888882</v>
          </cell>
        </row>
        <row r="435">
          <cell r="Q435">
            <v>2117941</v>
          </cell>
        </row>
        <row r="436">
          <cell r="Q436">
            <v>14759150</v>
          </cell>
        </row>
        <row r="437">
          <cell r="Q437">
            <v>33341674</v>
          </cell>
        </row>
        <row r="438">
          <cell r="Q438">
            <v>10899934</v>
          </cell>
        </row>
        <row r="439">
          <cell r="Q439">
            <v>112500000</v>
          </cell>
        </row>
        <row r="440">
          <cell r="Q440">
            <v>13130235</v>
          </cell>
        </row>
        <row r="441">
          <cell r="Q441">
            <v>8333330</v>
          </cell>
        </row>
        <row r="442">
          <cell r="Q442">
            <v>8333332</v>
          </cell>
        </row>
        <row r="443">
          <cell r="Q443">
            <v>139438074</v>
          </cell>
        </row>
        <row r="444">
          <cell r="Q444">
            <v>59990568</v>
          </cell>
        </row>
        <row r="445">
          <cell r="Q445">
            <v>154989546</v>
          </cell>
        </row>
        <row r="446">
          <cell r="Q446">
            <v>201105800</v>
          </cell>
        </row>
        <row r="447">
          <cell r="Q447">
            <v>63857041</v>
          </cell>
        </row>
        <row r="448">
          <cell r="Q448">
            <v>1666660</v>
          </cell>
        </row>
        <row r="449">
          <cell r="Q449">
            <v>1666660</v>
          </cell>
        </row>
        <row r="450">
          <cell r="Q450">
            <v>35416673</v>
          </cell>
        </row>
        <row r="451">
          <cell r="Q451">
            <v>135117091</v>
          </cell>
        </row>
        <row r="452">
          <cell r="Q452">
            <v>6322410</v>
          </cell>
        </row>
        <row r="453">
          <cell r="Q453">
            <v>246306223</v>
          </cell>
        </row>
        <row r="454">
          <cell r="Q454">
            <v>173920162</v>
          </cell>
        </row>
        <row r="455">
          <cell r="Q455">
            <v>272610581</v>
          </cell>
        </row>
        <row r="456">
          <cell r="Q456">
            <v>67180525</v>
          </cell>
        </row>
        <row r="457">
          <cell r="Q457">
            <v>500000000</v>
          </cell>
        </row>
        <row r="458">
          <cell r="Q458">
            <v>698432292</v>
          </cell>
        </row>
        <row r="459">
          <cell r="Q459">
            <v>215025000</v>
          </cell>
        </row>
        <row r="460">
          <cell r="Q460">
            <v>265000000</v>
          </cell>
        </row>
        <row r="461">
          <cell r="Q461">
            <v>402000000</v>
          </cell>
        </row>
        <row r="462">
          <cell r="Q462">
            <v>191557052</v>
          </cell>
        </row>
        <row r="463">
          <cell r="Q463">
            <v>35360930</v>
          </cell>
        </row>
        <row r="464">
          <cell r="Q464">
            <v>12500008</v>
          </cell>
        </row>
        <row r="465">
          <cell r="Q465">
            <v>10555548</v>
          </cell>
        </row>
        <row r="466">
          <cell r="Q466">
            <v>27777776</v>
          </cell>
        </row>
        <row r="467">
          <cell r="Q467">
            <v>6655882</v>
          </cell>
        </row>
        <row r="468">
          <cell r="Q468">
            <v>6536379</v>
          </cell>
        </row>
        <row r="469">
          <cell r="Q469">
            <v>100130361</v>
          </cell>
        </row>
        <row r="470">
          <cell r="Q470">
            <v>12389556</v>
          </cell>
        </row>
        <row r="471">
          <cell r="Q471">
            <v>6384440</v>
          </cell>
        </row>
        <row r="472">
          <cell r="Q472">
            <v>14123275</v>
          </cell>
        </row>
        <row r="473">
          <cell r="Q473">
            <v>12389556</v>
          </cell>
        </row>
        <row r="474">
          <cell r="Q474">
            <v>15949531</v>
          </cell>
        </row>
        <row r="475">
          <cell r="Q475" t="str">
            <v> -   </v>
          </cell>
        </row>
        <row r="476">
          <cell r="Q476">
            <v>270825663</v>
          </cell>
        </row>
        <row r="477">
          <cell r="Q477">
            <v>28069466</v>
          </cell>
        </row>
        <row r="478">
          <cell r="Q478">
            <v>108765364</v>
          </cell>
        </row>
        <row r="479">
          <cell r="Q479">
            <v>68975718</v>
          </cell>
        </row>
        <row r="480">
          <cell r="Q480">
            <v>287850900</v>
          </cell>
        </row>
        <row r="481">
          <cell r="Q481">
            <v>52876341</v>
          </cell>
        </row>
        <row r="482">
          <cell r="Q482">
            <v>281249993</v>
          </cell>
        </row>
        <row r="483">
          <cell r="Q483">
            <v>24241325</v>
          </cell>
        </row>
        <row r="484">
          <cell r="Q484">
            <v>602258905</v>
          </cell>
        </row>
        <row r="485">
          <cell r="Q485">
            <v>157005613</v>
          </cell>
        </row>
        <row r="486">
          <cell r="Q486">
            <v>546651254</v>
          </cell>
        </row>
        <row r="487">
          <cell r="Q487">
            <v>86666664</v>
          </cell>
        </row>
        <row r="488">
          <cell r="Q488">
            <v>163324234</v>
          </cell>
        </row>
        <row r="489">
          <cell r="Q489">
            <v>31002045</v>
          </cell>
        </row>
        <row r="490">
          <cell r="Q490">
            <v>8333342</v>
          </cell>
        </row>
        <row r="491">
          <cell r="Q491">
            <v>12222225</v>
          </cell>
        </row>
        <row r="492">
          <cell r="Q492">
            <v>41666664</v>
          </cell>
        </row>
        <row r="493">
          <cell r="Q493" t="str">
            <v> -   </v>
          </cell>
        </row>
        <row r="494">
          <cell r="Q494">
            <v>53246846</v>
          </cell>
        </row>
        <row r="495">
          <cell r="Q495">
            <v>73169285</v>
          </cell>
        </row>
        <row r="496">
          <cell r="Q496">
            <v>74447370</v>
          </cell>
        </row>
        <row r="497">
          <cell r="Q497">
            <v>322830710</v>
          </cell>
        </row>
        <row r="498">
          <cell r="Q498">
            <v>251618296</v>
          </cell>
        </row>
        <row r="499">
          <cell r="Q499">
            <v>114326742</v>
          </cell>
        </row>
        <row r="500">
          <cell r="Q500" t="str">
            <v> -   </v>
          </cell>
        </row>
        <row r="501">
          <cell r="Q501" t="str">
            <v> -   </v>
          </cell>
        </row>
        <row r="502">
          <cell r="Q502" t="str">
            <v> -   </v>
          </cell>
        </row>
        <row r="503">
          <cell r="Q503" t="str">
            <v> -   </v>
          </cell>
        </row>
        <row r="504">
          <cell r="Q504" t="str">
            <v> -   </v>
          </cell>
        </row>
        <row r="505">
          <cell r="Q505">
            <v>218565792</v>
          </cell>
        </row>
        <row r="506">
          <cell r="Q506">
            <v>95180895</v>
          </cell>
        </row>
        <row r="507">
          <cell r="Q507">
            <v>173569456</v>
          </cell>
        </row>
        <row r="508">
          <cell r="Q508">
            <v>47980999</v>
          </cell>
        </row>
        <row r="509">
          <cell r="Q509">
            <v>197964915</v>
          </cell>
        </row>
        <row r="510">
          <cell r="Q510">
            <v>9547987</v>
          </cell>
        </row>
        <row r="511">
          <cell r="Q511">
            <v>194674372</v>
          </cell>
        </row>
        <row r="512">
          <cell r="Q512">
            <v>14572170</v>
          </cell>
        </row>
        <row r="513">
          <cell r="Q513">
            <v>28678768</v>
          </cell>
        </row>
        <row r="514">
          <cell r="Q514">
            <v>82711188</v>
          </cell>
        </row>
        <row r="515">
          <cell r="Q515">
            <v>887354622</v>
          </cell>
        </row>
        <row r="516">
          <cell r="Q516" t="str">
            <v> -   </v>
          </cell>
        </row>
        <row r="517">
          <cell r="Q517" t="str">
            <v> -   </v>
          </cell>
        </row>
        <row r="518">
          <cell r="Q518" t="str">
            <v> -   </v>
          </cell>
        </row>
        <row r="519">
          <cell r="Q519" t="str">
            <v> -   </v>
          </cell>
        </row>
        <row r="520">
          <cell r="Q520" t="str">
            <v> -   </v>
          </cell>
        </row>
        <row r="521">
          <cell r="Q521" t="str">
            <v> -   </v>
          </cell>
        </row>
        <row r="522">
          <cell r="Q522" t="str">
            <v> -   </v>
          </cell>
        </row>
        <row r="523">
          <cell r="Q523" t="str">
            <v> -   </v>
          </cell>
        </row>
        <row r="524">
          <cell r="Q524" t="str">
            <v> -   </v>
          </cell>
        </row>
        <row r="525">
          <cell r="Q525" t="str">
            <v> -   </v>
          </cell>
        </row>
        <row r="526">
          <cell r="Q526" t="str">
            <v> -   </v>
          </cell>
        </row>
        <row r="527">
          <cell r="Q527" t="str">
            <v> -   </v>
          </cell>
        </row>
        <row r="528">
          <cell r="Q528" t="str">
            <v> -   </v>
          </cell>
        </row>
        <row r="529">
          <cell r="Q529" t="str">
            <v> -   </v>
          </cell>
        </row>
        <row r="530">
          <cell r="Q530" t="str">
            <v> -   </v>
          </cell>
        </row>
        <row r="531">
          <cell r="Q531" t="str">
            <v> -   </v>
          </cell>
        </row>
        <row r="532">
          <cell r="Q532" t="str">
            <v> -   </v>
          </cell>
        </row>
        <row r="533">
          <cell r="Q533" t="str">
            <v> -   </v>
          </cell>
        </row>
        <row r="534">
          <cell r="Q534" t="str">
            <v> -   </v>
          </cell>
        </row>
        <row r="535">
          <cell r="Q535" t="str">
            <v> -   </v>
          </cell>
        </row>
        <row r="536">
          <cell r="Q536" t="str">
            <v> -   </v>
          </cell>
        </row>
        <row r="537">
          <cell r="Q537" t="str">
            <v> -   </v>
          </cell>
        </row>
        <row r="538">
          <cell r="Q538" t="str">
            <v> -   </v>
          </cell>
        </row>
        <row r="539">
          <cell r="Q539" t="str">
            <v> -   </v>
          </cell>
        </row>
        <row r="540">
          <cell r="Q540" t="str">
            <v> -   </v>
          </cell>
        </row>
        <row r="541">
          <cell r="Q541" t="str">
            <v> -   </v>
          </cell>
        </row>
        <row r="542">
          <cell r="Q542" t="str">
            <v> -   </v>
          </cell>
        </row>
        <row r="543">
          <cell r="Q543" t="str">
            <v> -   </v>
          </cell>
        </row>
        <row r="544">
          <cell r="Q544" t="str">
            <v> -   </v>
          </cell>
        </row>
        <row r="545">
          <cell r="Q545" t="str">
            <v> -   </v>
          </cell>
        </row>
        <row r="546">
          <cell r="Q546" t="str">
            <v> -   </v>
          </cell>
        </row>
        <row r="547">
          <cell r="Q547" t="str">
            <v> -   </v>
          </cell>
        </row>
        <row r="548">
          <cell r="Q548" t="str">
            <v> -   </v>
          </cell>
        </row>
        <row r="549">
          <cell r="Q549" t="str">
            <v> -   </v>
          </cell>
        </row>
        <row r="550">
          <cell r="Q550" t="str">
            <v> -   </v>
          </cell>
        </row>
        <row r="551">
          <cell r="Q551" t="str">
            <v> -   </v>
          </cell>
        </row>
        <row r="552">
          <cell r="Q552" t="str">
            <v> -   </v>
          </cell>
        </row>
        <row r="553">
          <cell r="Q553" t="str">
            <v> -   </v>
          </cell>
        </row>
        <row r="554">
          <cell r="Q554" t="str">
            <v> -   </v>
          </cell>
        </row>
        <row r="555">
          <cell r="Q555" t="str">
            <v> -   </v>
          </cell>
        </row>
        <row r="556">
          <cell r="Q556" t="str">
            <v> -   </v>
          </cell>
        </row>
        <row r="557">
          <cell r="Q557" t="str">
            <v> -   </v>
          </cell>
        </row>
        <row r="558">
          <cell r="Q558" t="str">
            <v> -   </v>
          </cell>
        </row>
        <row r="559">
          <cell r="Q559" t="str">
            <v> -   </v>
          </cell>
        </row>
        <row r="560">
          <cell r="Q560" t="str">
            <v> -   </v>
          </cell>
        </row>
        <row r="561">
          <cell r="Q561" t="str">
            <v> -   </v>
          </cell>
        </row>
        <row r="562">
          <cell r="Q562" t="str">
            <v> -   </v>
          </cell>
        </row>
        <row r="563">
          <cell r="Q563" t="str">
            <v> -   </v>
          </cell>
        </row>
        <row r="564">
          <cell r="Q564" t="str">
            <v> -   </v>
          </cell>
        </row>
        <row r="565">
          <cell r="Q565" t="str">
            <v> -   </v>
          </cell>
        </row>
        <row r="566">
          <cell r="Q566" t="str">
            <v> -   </v>
          </cell>
        </row>
        <row r="567">
          <cell r="Q567" t="str">
            <v> -   </v>
          </cell>
        </row>
        <row r="568">
          <cell r="Q568" t="str">
            <v> -   </v>
          </cell>
        </row>
        <row r="569">
          <cell r="Q569" t="str">
            <v> -   </v>
          </cell>
        </row>
        <row r="570">
          <cell r="Q570" t="str">
            <v> -   </v>
          </cell>
        </row>
        <row r="571">
          <cell r="Q571" t="str">
            <v> -   </v>
          </cell>
        </row>
        <row r="572">
          <cell r="Q572" t="str">
            <v> -   </v>
          </cell>
        </row>
        <row r="573">
          <cell r="Q573" t="str">
            <v> -   </v>
          </cell>
        </row>
        <row r="574">
          <cell r="Q574" t="str">
            <v> -   </v>
          </cell>
        </row>
        <row r="575">
          <cell r="Q575" t="str">
            <v> -   </v>
          </cell>
        </row>
        <row r="576">
          <cell r="Q576" t="str">
            <v> -   </v>
          </cell>
        </row>
        <row r="577">
          <cell r="Q577" t="str">
            <v> -   </v>
          </cell>
        </row>
        <row r="578">
          <cell r="Q578">
            <v>83066392</v>
          </cell>
        </row>
        <row r="579">
          <cell r="Q579">
            <v>231279369</v>
          </cell>
        </row>
        <row r="580">
          <cell r="Q580">
            <v>49999990</v>
          </cell>
        </row>
        <row r="581">
          <cell r="Q581">
            <v>80721018</v>
          </cell>
        </row>
        <row r="582">
          <cell r="Q582">
            <v>6250007</v>
          </cell>
        </row>
        <row r="583">
          <cell r="Q583">
            <v>6346712</v>
          </cell>
        </row>
        <row r="584">
          <cell r="Q584">
            <v>32500007</v>
          </cell>
        </row>
        <row r="585">
          <cell r="Q585">
            <v>15000000</v>
          </cell>
        </row>
        <row r="586">
          <cell r="Q586">
            <v>3749995</v>
          </cell>
        </row>
        <row r="587">
          <cell r="Q587">
            <v>425000003</v>
          </cell>
        </row>
        <row r="588">
          <cell r="Q588">
            <v>93333332</v>
          </cell>
        </row>
        <row r="589">
          <cell r="Q589">
            <v>1666660</v>
          </cell>
        </row>
        <row r="590">
          <cell r="Q590">
            <v>74893929</v>
          </cell>
        </row>
        <row r="591">
          <cell r="Q591">
            <v>276841765</v>
          </cell>
        </row>
        <row r="592">
          <cell r="Q592">
            <v>35491268</v>
          </cell>
        </row>
        <row r="593">
          <cell r="Q593" t="str">
            <v> -   </v>
          </cell>
        </row>
        <row r="594">
          <cell r="Q594">
            <v>16235798</v>
          </cell>
        </row>
        <row r="595">
          <cell r="Q595">
            <v>108016093</v>
          </cell>
        </row>
        <row r="596">
          <cell r="Q596" t="str">
            <v> -   </v>
          </cell>
        </row>
        <row r="597">
          <cell r="Q597" t="str">
            <v> -   </v>
          </cell>
        </row>
        <row r="598">
          <cell r="Q598" t="str">
            <v> -   </v>
          </cell>
        </row>
        <row r="599">
          <cell r="Q599" t="str">
            <v> -   </v>
          </cell>
        </row>
        <row r="600">
          <cell r="Q600" t="str">
            <v> -   </v>
          </cell>
        </row>
        <row r="601">
          <cell r="Q601" t="str">
            <v> -   </v>
          </cell>
        </row>
        <row r="602">
          <cell r="Q602" t="str">
            <v> -   </v>
          </cell>
        </row>
        <row r="603">
          <cell r="Q603" t="str">
            <v> -   </v>
          </cell>
        </row>
        <row r="604">
          <cell r="Q604">
            <v>17272892</v>
          </cell>
        </row>
        <row r="605">
          <cell r="Q605">
            <v>31708924</v>
          </cell>
        </row>
        <row r="606">
          <cell r="Q606">
            <v>16570713</v>
          </cell>
        </row>
        <row r="607">
          <cell r="Q607">
            <v>8333330</v>
          </cell>
        </row>
        <row r="608">
          <cell r="Q608">
            <v>50733851</v>
          </cell>
        </row>
        <row r="609">
          <cell r="Q609">
            <v>41244670</v>
          </cell>
        </row>
        <row r="610">
          <cell r="Q610">
            <v>71666661</v>
          </cell>
        </row>
        <row r="611">
          <cell r="Q611">
            <v>84999997</v>
          </cell>
        </row>
        <row r="612">
          <cell r="Q612">
            <v>9240455</v>
          </cell>
        </row>
        <row r="613">
          <cell r="Q613">
            <v>197643105</v>
          </cell>
        </row>
        <row r="614">
          <cell r="Q614">
            <v>49999996</v>
          </cell>
        </row>
        <row r="615">
          <cell r="Q615">
            <v>6666664</v>
          </cell>
        </row>
        <row r="616">
          <cell r="Q616">
            <v>1529352499</v>
          </cell>
        </row>
        <row r="617">
          <cell r="Q617">
            <v>416447917</v>
          </cell>
        </row>
        <row r="618">
          <cell r="Q618">
            <v>2499994</v>
          </cell>
        </row>
        <row r="619">
          <cell r="Q619">
            <v>141272156</v>
          </cell>
        </row>
        <row r="620">
          <cell r="Q620">
            <v>105920266</v>
          </cell>
        </row>
        <row r="621">
          <cell r="Q621">
            <v>300145963</v>
          </cell>
        </row>
        <row r="622">
          <cell r="Q622">
            <v>88432391</v>
          </cell>
        </row>
        <row r="623">
          <cell r="Q623">
            <v>196851882</v>
          </cell>
        </row>
        <row r="624">
          <cell r="Q624">
            <v>501672267</v>
          </cell>
        </row>
        <row r="625">
          <cell r="Q625">
            <v>405755530</v>
          </cell>
        </row>
        <row r="626">
          <cell r="Q626">
            <v>8333330</v>
          </cell>
        </row>
        <row r="627">
          <cell r="Q627">
            <v>12979209</v>
          </cell>
        </row>
        <row r="628">
          <cell r="Q628">
            <v>120594650</v>
          </cell>
        </row>
        <row r="629">
          <cell r="Q629">
            <v>174930112</v>
          </cell>
        </row>
        <row r="630">
          <cell r="Q630">
            <v>248305040</v>
          </cell>
        </row>
        <row r="631">
          <cell r="Q631">
            <v>280706267</v>
          </cell>
        </row>
        <row r="632">
          <cell r="Q632">
            <v>177227257</v>
          </cell>
        </row>
        <row r="633">
          <cell r="Q633">
            <v>303778398</v>
          </cell>
        </row>
        <row r="634">
          <cell r="Q634">
            <v>49813392</v>
          </cell>
        </row>
        <row r="635">
          <cell r="Q635">
            <v>1090330930</v>
          </cell>
        </row>
        <row r="636">
          <cell r="Q636">
            <v>985833333</v>
          </cell>
        </row>
        <row r="637">
          <cell r="Q637">
            <v>55669572</v>
          </cell>
        </row>
        <row r="638">
          <cell r="Q638" t="str">
            <v> -   </v>
          </cell>
        </row>
        <row r="639">
          <cell r="Q639">
            <v>37500000</v>
          </cell>
        </row>
        <row r="640">
          <cell r="Q640">
            <v>5588980</v>
          </cell>
        </row>
        <row r="641">
          <cell r="Q641">
            <v>8330779</v>
          </cell>
        </row>
        <row r="642">
          <cell r="Q642">
            <v>6815180</v>
          </cell>
        </row>
        <row r="643">
          <cell r="Q643">
            <v>3472236</v>
          </cell>
        </row>
        <row r="644">
          <cell r="Q644">
            <v>332758882</v>
          </cell>
        </row>
        <row r="645">
          <cell r="Q645">
            <v>29166676</v>
          </cell>
        </row>
        <row r="646">
          <cell r="Q646">
            <v>33707447</v>
          </cell>
        </row>
        <row r="647">
          <cell r="Q647">
            <v>24795672</v>
          </cell>
        </row>
        <row r="648">
          <cell r="Q648">
            <v>24806004</v>
          </cell>
        </row>
        <row r="649">
          <cell r="Q649">
            <v>26305101</v>
          </cell>
        </row>
        <row r="650">
          <cell r="Q650">
            <v>23566322</v>
          </cell>
        </row>
        <row r="651">
          <cell r="Q651">
            <v>26388887</v>
          </cell>
        </row>
        <row r="652">
          <cell r="Q652">
            <v>74247615</v>
          </cell>
        </row>
        <row r="653">
          <cell r="Q653">
            <v>9791205</v>
          </cell>
        </row>
        <row r="654">
          <cell r="Q654">
            <v>42500003</v>
          </cell>
        </row>
        <row r="655">
          <cell r="Q655">
            <v>31250014</v>
          </cell>
        </row>
        <row r="656">
          <cell r="Q656">
            <v>10783427</v>
          </cell>
        </row>
        <row r="657">
          <cell r="Q657">
            <v>33333340</v>
          </cell>
        </row>
        <row r="658">
          <cell r="Q658">
            <v>133881778</v>
          </cell>
        </row>
        <row r="659">
          <cell r="Q659">
            <v>209670043</v>
          </cell>
        </row>
        <row r="660">
          <cell r="Q660">
            <v>40218313</v>
          </cell>
        </row>
        <row r="661">
          <cell r="Q661">
            <v>45442178</v>
          </cell>
        </row>
        <row r="662">
          <cell r="Q662">
            <v>12903318</v>
          </cell>
        </row>
        <row r="663">
          <cell r="Q663">
            <v>320000008</v>
          </cell>
        </row>
        <row r="664">
          <cell r="Q664">
            <v>31677628</v>
          </cell>
        </row>
        <row r="665">
          <cell r="Q665">
            <v>66666660</v>
          </cell>
        </row>
        <row r="666">
          <cell r="Q666">
            <v>7291829</v>
          </cell>
        </row>
        <row r="667">
          <cell r="Q667">
            <v>9084135</v>
          </cell>
        </row>
        <row r="668">
          <cell r="Q668">
            <v>9549018</v>
          </cell>
        </row>
        <row r="669">
          <cell r="Q669">
            <v>15306637</v>
          </cell>
        </row>
        <row r="670">
          <cell r="Q670">
            <v>107217389</v>
          </cell>
        </row>
        <row r="671">
          <cell r="Q671">
            <v>5102438</v>
          </cell>
        </row>
        <row r="672">
          <cell r="Q672">
            <v>61908766</v>
          </cell>
        </row>
        <row r="673">
          <cell r="Q673">
            <v>492813072</v>
          </cell>
        </row>
        <row r="674">
          <cell r="Q674">
            <v>295295450</v>
          </cell>
        </row>
        <row r="675">
          <cell r="Q675">
            <v>12227780</v>
          </cell>
        </row>
        <row r="676">
          <cell r="Q676">
            <v>3448059</v>
          </cell>
        </row>
        <row r="677">
          <cell r="Q677">
            <v>268637014</v>
          </cell>
        </row>
      </sheetData>
      <sheetData sheetId="4">
        <row r="1">
          <cell r="Q1" t="str">
            <v>jumlah</v>
          </cell>
        </row>
        <row r="2">
          <cell r="Q2">
            <v>57653959</v>
          </cell>
        </row>
        <row r="3">
          <cell r="Q3">
            <v>2467880</v>
          </cell>
        </row>
        <row r="4">
          <cell r="Q4">
            <v>2343927</v>
          </cell>
        </row>
        <row r="5">
          <cell r="Q5">
            <v>19409272</v>
          </cell>
        </row>
        <row r="6">
          <cell r="Q6">
            <v>496062500</v>
          </cell>
        </row>
        <row r="7">
          <cell r="Q7">
            <v>8332484</v>
          </cell>
        </row>
        <row r="8">
          <cell r="Q8">
            <v>1790415</v>
          </cell>
        </row>
        <row r="9">
          <cell r="Q9">
            <v>561151945</v>
          </cell>
        </row>
        <row r="10">
          <cell r="Q10">
            <v>295751614</v>
          </cell>
        </row>
        <row r="11">
          <cell r="Q11">
            <v>25115028</v>
          </cell>
        </row>
        <row r="12">
          <cell r="Q12">
            <v>12488105</v>
          </cell>
        </row>
        <row r="13">
          <cell r="Q13">
            <v>23915496</v>
          </cell>
        </row>
        <row r="14">
          <cell r="Q14">
            <v>106599240</v>
          </cell>
        </row>
        <row r="15">
          <cell r="Q15">
            <v>140000006</v>
          </cell>
        </row>
        <row r="16">
          <cell r="Q16">
            <v>30236333</v>
          </cell>
        </row>
        <row r="17">
          <cell r="Q17">
            <v>84127611</v>
          </cell>
        </row>
        <row r="18">
          <cell r="Q18">
            <v>16948321</v>
          </cell>
        </row>
        <row r="19">
          <cell r="Q19">
            <v>25672005</v>
          </cell>
        </row>
        <row r="20">
          <cell r="Q20">
            <v>54576163</v>
          </cell>
        </row>
        <row r="21">
          <cell r="Q21">
            <v>328922101</v>
          </cell>
        </row>
        <row r="22">
          <cell r="Q22">
            <v>57267451</v>
          </cell>
        </row>
        <row r="23">
          <cell r="Q23">
            <v>0</v>
          </cell>
        </row>
        <row r="24">
          <cell r="Q24">
            <v>119250806</v>
          </cell>
        </row>
        <row r="25">
          <cell r="Q25">
            <v>36804348</v>
          </cell>
        </row>
        <row r="26">
          <cell r="Q26">
            <v>108681062</v>
          </cell>
        </row>
        <row r="27">
          <cell r="Q27">
            <v>15064552</v>
          </cell>
        </row>
        <row r="28">
          <cell r="Q28">
            <v>61513683</v>
          </cell>
        </row>
        <row r="29">
          <cell r="Q29">
            <v>33350368</v>
          </cell>
        </row>
        <row r="30">
          <cell r="Q30">
            <v>96917756</v>
          </cell>
        </row>
        <row r="31">
          <cell r="Q31">
            <v>413937947</v>
          </cell>
        </row>
        <row r="32">
          <cell r="Q32">
            <v>267779691</v>
          </cell>
        </row>
        <row r="33">
          <cell r="Q33">
            <v>421218647</v>
          </cell>
        </row>
        <row r="34">
          <cell r="Q34">
            <v>151638138</v>
          </cell>
        </row>
        <row r="35">
          <cell r="Q35">
            <v>17952610</v>
          </cell>
        </row>
        <row r="36">
          <cell r="Q36">
            <v>14368730</v>
          </cell>
        </row>
        <row r="37">
          <cell r="Q37">
            <v>5729179</v>
          </cell>
        </row>
        <row r="38">
          <cell r="Q38">
            <v>77486097</v>
          </cell>
        </row>
        <row r="39">
          <cell r="Q39">
            <v>111428063</v>
          </cell>
        </row>
        <row r="40">
          <cell r="Q40">
            <v>254140543</v>
          </cell>
        </row>
        <row r="41">
          <cell r="Q41">
            <v>36895993</v>
          </cell>
        </row>
        <row r="42">
          <cell r="Q42">
            <v>88682027</v>
          </cell>
        </row>
        <row r="43">
          <cell r="Q43">
            <v>137523749</v>
          </cell>
        </row>
        <row r="44">
          <cell r="Q44">
            <v>0</v>
          </cell>
        </row>
        <row r="45">
          <cell r="Q45">
            <v>7107449</v>
          </cell>
        </row>
        <row r="46">
          <cell r="Q46">
            <v>2493905</v>
          </cell>
        </row>
        <row r="47">
          <cell r="Q47">
            <v>1666660</v>
          </cell>
        </row>
        <row r="48">
          <cell r="Q48">
            <v>3333328</v>
          </cell>
        </row>
        <row r="49">
          <cell r="Q49">
            <v>3333328</v>
          </cell>
        </row>
        <row r="50">
          <cell r="Q50">
            <v>3298663</v>
          </cell>
        </row>
        <row r="51">
          <cell r="Q51">
            <v>12918384</v>
          </cell>
        </row>
        <row r="52">
          <cell r="Q52">
            <v>32054108</v>
          </cell>
        </row>
        <row r="53">
          <cell r="Q53">
            <v>0</v>
          </cell>
        </row>
        <row r="54">
          <cell r="Q54">
            <v>5911475</v>
          </cell>
        </row>
        <row r="55">
          <cell r="Q55">
            <v>0</v>
          </cell>
        </row>
        <row r="56">
          <cell r="Q56">
            <v>0</v>
          </cell>
        </row>
        <row r="57">
          <cell r="Q57">
            <v>0</v>
          </cell>
        </row>
        <row r="58">
          <cell r="Q58">
            <v>55510506</v>
          </cell>
        </row>
        <row r="59">
          <cell r="Q59">
            <v>11088687</v>
          </cell>
        </row>
        <row r="60">
          <cell r="Q60">
            <v>141381728</v>
          </cell>
        </row>
        <row r="61">
          <cell r="Q61">
            <v>175230762</v>
          </cell>
        </row>
        <row r="62">
          <cell r="Q62">
            <v>418964068</v>
          </cell>
        </row>
        <row r="63">
          <cell r="Q63">
            <v>3772157</v>
          </cell>
        </row>
        <row r="64">
          <cell r="Q64">
            <v>355883873</v>
          </cell>
        </row>
        <row r="65">
          <cell r="Q65">
            <v>4065377</v>
          </cell>
        </row>
        <row r="66">
          <cell r="Q66">
            <v>243252804</v>
          </cell>
        </row>
        <row r="67">
          <cell r="Q67">
            <v>8333344</v>
          </cell>
        </row>
        <row r="68">
          <cell r="Q68">
            <v>4654708</v>
          </cell>
        </row>
        <row r="69">
          <cell r="Q69">
            <v>25088167</v>
          </cell>
        </row>
        <row r="70">
          <cell r="Q70">
            <v>7243247</v>
          </cell>
        </row>
        <row r="71">
          <cell r="Q71">
            <v>11279100</v>
          </cell>
        </row>
        <row r="72">
          <cell r="Q72">
            <v>88549233</v>
          </cell>
        </row>
      </sheetData>
      <sheetData sheetId="5"/>
      <sheetData sheetId="6"/>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Operational ris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NRC"/>
      <sheetName val="LR"/>
      <sheetName val="NRC01"/>
      <sheetName val="LRG01"/>
      <sheetName val="ADM01"/>
      <sheetName val="PBI01"/>
      <sheetName val="PBL01"/>
      <sheetName val="SYM01"/>
      <sheetName val="REP01"/>
      <sheetName val="REV01"/>
      <sheetName val="ATB01"/>
      <sheetName val="ASL &amp; LIL"/>
      <sheetName val="Rincian Kredit"/>
      <sheetName val="Neraca"/>
      <sheetName val="LabaRugi"/>
      <sheetName val="Administratif"/>
      <sheetName val="KAP I Jutaan"/>
      <sheetName val="KAP II Jutaan"/>
      <sheetName val="KPMM APOLO"/>
      <sheetName val="KAP I Penuh"/>
      <sheetName val="KAP II Penuh"/>
      <sheetName val="KPMM Penuh"/>
      <sheetName val="Ratio Keu"/>
      <sheetName val="DRAFT Ratio Keu"/>
      <sheetName val="Lampiran"/>
      <sheetName val="REKAP RASIO"/>
      <sheetName val="TKB"/>
      <sheetName val="T-Pengungkapan Kualitatif"/>
      <sheetName val="Tw-KM1"/>
      <sheetName val="Tw-CC1"/>
      <sheetName val="Tw-CC2"/>
      <sheetName val="Tw-CCA"/>
      <sheetName val="T-LI1"/>
      <sheetName val="T-LI2"/>
      <sheetName val="T-LIA"/>
      <sheetName val="CCR1"/>
      <sheetName val="CCR3"/>
      <sheetName val="PJSP - NRC"/>
      <sheetName val="PJSP - LR"/>
      <sheetName val="PJSP - 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4">
          <cell r="A4" t="str">
            <v>30 JUNI 2025</v>
          </cell>
        </row>
      </sheetData>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H53"/>
  <sheetViews>
    <sheetView showGridLines="0" tabSelected="1" view="pageBreakPreview" zoomScale="60" zoomScaleNormal="60" workbookViewId="0">
      <selection activeCell="A4" sqref="A4"/>
    </sheetView>
  </sheetViews>
  <sheetFormatPr defaultColWidth="9.14285714285714" defaultRowHeight="16.5" outlineLevelCol="7"/>
  <cols>
    <col min="1" max="1" width="12.1428571428571" style="137" customWidth="1"/>
    <col min="2" max="2" width="67.8571428571429" style="137" hidden="1" customWidth="1"/>
    <col min="3" max="3" width="115.142857142857" style="138" customWidth="1"/>
    <col min="4" max="4" width="25.4285714285714" style="138" customWidth="1"/>
    <col min="5" max="5" width="25.7142857142857" style="138" customWidth="1"/>
    <col min="6" max="6" width="22.2857142857143" style="138" customWidth="1"/>
    <col min="7" max="7" width="23.2857142857143" style="139" customWidth="1"/>
    <col min="8" max="8" width="26.4285714285714" style="140" customWidth="1"/>
    <col min="9" max="16384" width="9.14285714285714" style="137"/>
  </cols>
  <sheetData>
    <row r="1" ht="32.1" customHeight="1" spans="1:8">
      <c r="A1" s="141" t="s">
        <v>0</v>
      </c>
      <c r="B1" s="141"/>
      <c r="C1" s="141"/>
      <c r="D1" s="141"/>
      <c r="E1" s="141"/>
      <c r="F1" s="141"/>
      <c r="G1" s="142"/>
      <c r="H1" s="141"/>
    </row>
    <row r="2" ht="18" spans="1:8">
      <c r="A2" s="143" t="s">
        <v>1</v>
      </c>
      <c r="B2" s="143"/>
      <c r="C2" s="143"/>
      <c r="D2" s="143"/>
      <c r="E2" s="143"/>
      <c r="F2" s="143"/>
      <c r="G2" s="144"/>
      <c r="H2" s="143"/>
    </row>
    <row r="3" ht="18" spans="1:8">
      <c r="A3" s="232" t="s">
        <v>2</v>
      </c>
      <c r="B3" s="143"/>
      <c r="C3" s="143"/>
      <c r="D3" s="143"/>
      <c r="E3" s="143"/>
      <c r="F3" s="143"/>
      <c r="G3" s="144"/>
      <c r="H3" s="143"/>
    </row>
    <row r="4" spans="1:8">
      <c r="A4" s="145"/>
      <c r="B4" s="146"/>
      <c r="C4" s="147"/>
      <c r="D4" s="147"/>
      <c r="E4" s="147"/>
      <c r="F4" s="147"/>
      <c r="G4" s="148"/>
      <c r="H4" s="149" t="s">
        <v>3</v>
      </c>
    </row>
    <row r="5" spans="1:8">
      <c r="A5" s="150" t="s">
        <v>4</v>
      </c>
      <c r="B5" s="151" t="s">
        <v>5</v>
      </c>
      <c r="C5" s="152" t="s">
        <v>6</v>
      </c>
      <c r="D5" s="233" t="s">
        <v>7</v>
      </c>
      <c r="E5" s="234" t="s">
        <v>8</v>
      </c>
      <c r="F5" s="234" t="s">
        <v>9</v>
      </c>
      <c r="G5" s="235" t="s">
        <v>10</v>
      </c>
      <c r="H5" s="236" t="s">
        <v>11</v>
      </c>
    </row>
    <row r="6" spans="1:8">
      <c r="A6" s="156"/>
      <c r="B6" s="157" t="s">
        <v>12</v>
      </c>
      <c r="C6" s="158" t="s">
        <v>13</v>
      </c>
      <c r="D6" s="158"/>
      <c r="E6" s="158"/>
      <c r="F6" s="158"/>
      <c r="G6" s="159"/>
      <c r="H6" s="160"/>
    </row>
    <row r="7" spans="1:8">
      <c r="A7" s="161">
        <v>1</v>
      </c>
      <c r="B7" s="162" t="s">
        <v>14</v>
      </c>
      <c r="C7" s="163" t="s">
        <v>15</v>
      </c>
      <c r="D7" s="164">
        <v>4932908</v>
      </c>
      <c r="E7" s="165">
        <v>4316958</v>
      </c>
      <c r="F7" s="166">
        <v>4526744</v>
      </c>
      <c r="G7" s="165">
        <v>4167051</v>
      </c>
      <c r="H7" s="165">
        <v>3938750</v>
      </c>
    </row>
    <row r="8" hidden="1" customHeight="1" spans="1:8">
      <c r="A8" s="161" t="s">
        <v>16</v>
      </c>
      <c r="B8" s="162" t="s">
        <v>17</v>
      </c>
      <c r="C8" s="163" t="s">
        <v>18</v>
      </c>
      <c r="D8" s="164"/>
      <c r="E8" s="165"/>
      <c r="F8" s="166"/>
      <c r="G8" s="165"/>
      <c r="H8" s="165"/>
    </row>
    <row r="9" spans="1:8">
      <c r="A9" s="161">
        <v>2</v>
      </c>
      <c r="B9" s="162" t="s">
        <v>19</v>
      </c>
      <c r="C9" s="163" t="s">
        <v>20</v>
      </c>
      <c r="D9" s="164">
        <v>4932908</v>
      </c>
      <c r="E9" s="165">
        <v>4316958</v>
      </c>
      <c r="F9" s="166">
        <v>4526744</v>
      </c>
      <c r="G9" s="165">
        <v>4167051</v>
      </c>
      <c r="H9" s="165">
        <v>3938750</v>
      </c>
    </row>
    <row r="10" ht="31.5" hidden="1" customHeight="1" spans="1:8">
      <c r="A10" s="161" t="s">
        <v>21</v>
      </c>
      <c r="B10" s="162" t="s">
        <v>22</v>
      </c>
      <c r="C10" s="163" t="s">
        <v>23</v>
      </c>
      <c r="D10" s="164"/>
      <c r="E10" s="165"/>
      <c r="F10" s="166"/>
      <c r="G10" s="165"/>
      <c r="H10" s="165"/>
    </row>
    <row r="11" spans="1:8">
      <c r="A11" s="161">
        <v>3</v>
      </c>
      <c r="B11" s="162" t="s">
        <v>24</v>
      </c>
      <c r="C11" s="163" t="s">
        <v>25</v>
      </c>
      <c r="D11" s="164">
        <v>5147996.563375</v>
      </c>
      <c r="E11" s="165">
        <v>4524715.9015</v>
      </c>
      <c r="F11" s="166">
        <v>4726361.718125</v>
      </c>
      <c r="G11" s="165">
        <v>4368801.949625</v>
      </c>
      <c r="H11" s="165">
        <v>4136607</v>
      </c>
    </row>
    <row r="12" hidden="1" customHeight="1" spans="1:8">
      <c r="A12" s="161" t="s">
        <v>26</v>
      </c>
      <c r="B12" s="162" t="s">
        <v>27</v>
      </c>
      <c r="C12" s="163" t="s">
        <v>28</v>
      </c>
      <c r="D12" s="164"/>
      <c r="E12" s="165"/>
      <c r="F12" s="163"/>
      <c r="G12" s="165"/>
      <c r="H12" s="167"/>
    </row>
    <row r="13" spans="1:8">
      <c r="A13" s="156"/>
      <c r="B13" s="157" t="s">
        <v>29</v>
      </c>
      <c r="C13" s="158" t="s">
        <v>30</v>
      </c>
      <c r="D13" s="168"/>
      <c r="E13" s="169"/>
      <c r="F13" s="158"/>
      <c r="G13" s="159"/>
      <c r="H13" s="160"/>
    </row>
    <row r="14" spans="1:8">
      <c r="A14" s="161">
        <v>4</v>
      </c>
      <c r="B14" s="162" t="s">
        <v>31</v>
      </c>
      <c r="C14" s="163" t="s">
        <v>32</v>
      </c>
      <c r="D14" s="164">
        <v>18578546.513375</v>
      </c>
      <c r="E14" s="165">
        <v>17995304.9015</v>
      </c>
      <c r="F14" s="165">
        <v>17220119.978125</v>
      </c>
      <c r="G14" s="165">
        <v>17341099.699625</v>
      </c>
      <c r="H14" s="165">
        <v>17040714</v>
      </c>
    </row>
    <row r="15" hidden="1" customHeight="1" spans="1:8">
      <c r="A15" s="161" t="s">
        <v>33</v>
      </c>
      <c r="B15" s="162" t="s">
        <v>34</v>
      </c>
      <c r="C15" s="163" t="s">
        <v>35</v>
      </c>
      <c r="D15" s="170"/>
      <c r="E15" s="163"/>
      <c r="F15" s="163"/>
      <c r="G15" s="165"/>
      <c r="H15" s="167"/>
    </row>
    <row r="16" spans="1:8">
      <c r="A16" s="156"/>
      <c r="B16" s="157" t="s">
        <v>36</v>
      </c>
      <c r="C16" s="158" t="s">
        <v>37</v>
      </c>
      <c r="D16" s="171"/>
      <c r="E16" s="158"/>
      <c r="F16" s="158"/>
      <c r="G16" s="159"/>
      <c r="H16" s="160"/>
    </row>
    <row r="17" spans="1:8">
      <c r="A17" s="161">
        <v>5</v>
      </c>
      <c r="B17" s="162" t="s">
        <v>38</v>
      </c>
      <c r="C17" s="163" t="s">
        <v>39</v>
      </c>
      <c r="D17" s="170">
        <v>26.55</v>
      </c>
      <c r="E17" s="172">
        <v>23.99</v>
      </c>
      <c r="F17" s="173">
        <v>26.2875288078736</v>
      </c>
      <c r="G17" s="174">
        <v>24.03</v>
      </c>
      <c r="H17" s="167">
        <v>23.11</v>
      </c>
    </row>
    <row r="18" hidden="1" customHeight="1" spans="1:8">
      <c r="A18" s="161" t="s">
        <v>40</v>
      </c>
      <c r="B18" s="162" t="s">
        <v>41</v>
      </c>
      <c r="C18" s="163" t="s">
        <v>42</v>
      </c>
      <c r="D18" s="170">
        <v>0.265516357614344</v>
      </c>
      <c r="E18" s="172"/>
      <c r="F18" s="173"/>
      <c r="G18" s="174">
        <v>23.11</v>
      </c>
      <c r="H18" s="167">
        <v>23.11</v>
      </c>
    </row>
    <row r="19" hidden="1" customHeight="1" spans="1:8">
      <c r="A19" s="161" t="s">
        <v>43</v>
      </c>
      <c r="B19" s="162" t="s">
        <v>44</v>
      </c>
      <c r="C19" s="163" t="s">
        <v>45</v>
      </c>
      <c r="D19" s="170"/>
      <c r="E19" s="172"/>
      <c r="F19" s="173"/>
      <c r="G19" s="174"/>
      <c r="H19" s="167"/>
    </row>
    <row r="20" spans="1:8">
      <c r="A20" s="161">
        <v>6</v>
      </c>
      <c r="B20" s="162" t="s">
        <v>46</v>
      </c>
      <c r="C20" s="163" t="s">
        <v>47</v>
      </c>
      <c r="D20" s="170">
        <v>26.55</v>
      </c>
      <c r="E20" s="172">
        <v>23.99</v>
      </c>
      <c r="F20" s="173">
        <v>26.2875288078736</v>
      </c>
      <c r="G20" s="174">
        <v>24.03</v>
      </c>
      <c r="H20" s="167">
        <v>23.11</v>
      </c>
    </row>
    <row r="21" ht="31.5" hidden="1" customHeight="1" spans="1:8">
      <c r="A21" s="161" t="s">
        <v>48</v>
      </c>
      <c r="B21" s="162" t="s">
        <v>49</v>
      </c>
      <c r="C21" s="163" t="s">
        <v>50</v>
      </c>
      <c r="D21" s="170">
        <v>0.265516357614344</v>
      </c>
      <c r="E21" s="172"/>
      <c r="F21" s="173"/>
      <c r="G21" s="174">
        <v>23.11</v>
      </c>
      <c r="H21" s="167">
        <v>23.11</v>
      </c>
    </row>
    <row r="22" hidden="1" customHeight="1" spans="1:8">
      <c r="A22" s="161" t="s">
        <v>51</v>
      </c>
      <c r="B22" s="162" t="s">
        <v>52</v>
      </c>
      <c r="C22" s="163" t="s">
        <v>53</v>
      </c>
      <c r="D22" s="170"/>
      <c r="E22" s="172"/>
      <c r="F22" s="173"/>
      <c r="G22" s="174"/>
      <c r="H22" s="167"/>
    </row>
    <row r="23" spans="1:8">
      <c r="A23" s="161">
        <v>7</v>
      </c>
      <c r="B23" s="162" t="s">
        <v>54</v>
      </c>
      <c r="C23" s="163" t="s">
        <v>55</v>
      </c>
      <c r="D23" s="170">
        <v>27.71</v>
      </c>
      <c r="E23" s="172">
        <v>25.14</v>
      </c>
      <c r="F23" s="173">
        <v>27.4467409293836</v>
      </c>
      <c r="G23" s="174">
        <v>25.19</v>
      </c>
      <c r="H23" s="167">
        <v>24.27</v>
      </c>
    </row>
    <row r="24" ht="30.6" hidden="1" customHeight="1" spans="1:8">
      <c r="A24" s="161" t="s">
        <v>56</v>
      </c>
      <c r="B24" s="162" t="s">
        <v>57</v>
      </c>
      <c r="C24" s="163" t="s">
        <v>58</v>
      </c>
      <c r="D24" s="170"/>
      <c r="E24" s="172"/>
      <c r="F24" s="163"/>
      <c r="G24" s="165"/>
      <c r="H24" s="167"/>
    </row>
    <row r="25" hidden="1" customHeight="1" spans="1:8">
      <c r="A25" s="161" t="s">
        <v>59</v>
      </c>
      <c r="B25" s="162" t="s">
        <v>60</v>
      </c>
      <c r="C25" s="163" t="s">
        <v>61</v>
      </c>
      <c r="D25" s="170"/>
      <c r="E25" s="172"/>
      <c r="F25" s="163"/>
      <c r="G25" s="165"/>
      <c r="H25" s="167"/>
    </row>
    <row r="26" customHeight="1" spans="1:8">
      <c r="A26" s="156"/>
      <c r="B26" s="175" t="s">
        <v>62</v>
      </c>
      <c r="C26" s="158" t="s">
        <v>63</v>
      </c>
      <c r="D26" s="176"/>
      <c r="E26" s="177"/>
      <c r="F26" s="178"/>
      <c r="G26" s="179"/>
      <c r="H26" s="180"/>
    </row>
    <row r="27" customHeight="1" spans="1:8">
      <c r="A27" s="156"/>
      <c r="B27" s="181"/>
      <c r="C27" s="158"/>
      <c r="D27" s="182"/>
      <c r="E27" s="183"/>
      <c r="F27" s="184"/>
      <c r="G27" s="185"/>
      <c r="H27" s="186"/>
    </row>
    <row r="28" ht="18.75" customHeight="1" spans="1:8">
      <c r="A28" s="161">
        <v>8</v>
      </c>
      <c r="B28" s="162" t="s">
        <v>64</v>
      </c>
      <c r="C28" s="163" t="s">
        <v>65</v>
      </c>
      <c r="D28" s="187">
        <v>0</v>
      </c>
      <c r="E28" s="167">
        <v>0</v>
      </c>
      <c r="F28" s="165">
        <v>0</v>
      </c>
      <c r="G28" s="165">
        <v>0</v>
      </c>
      <c r="H28" s="167">
        <v>0</v>
      </c>
    </row>
    <row r="29" ht="18.75" customHeight="1" spans="1:8">
      <c r="A29" s="161">
        <v>9</v>
      </c>
      <c r="B29" s="162" t="s">
        <v>66</v>
      </c>
      <c r="C29" s="163" t="s">
        <v>67</v>
      </c>
      <c r="D29" s="187">
        <v>0</v>
      </c>
      <c r="E29" s="167">
        <v>0</v>
      </c>
      <c r="F29" s="165">
        <v>0</v>
      </c>
      <c r="G29" s="165">
        <v>0</v>
      </c>
      <c r="H29" s="167">
        <v>0</v>
      </c>
    </row>
    <row r="30" ht="18.75" customHeight="1" spans="1:8">
      <c r="A30" s="161">
        <v>10</v>
      </c>
      <c r="B30" s="162" t="s">
        <v>68</v>
      </c>
      <c r="C30" s="163" t="s">
        <v>69</v>
      </c>
      <c r="D30" s="187">
        <v>0</v>
      </c>
      <c r="E30" s="167">
        <v>0</v>
      </c>
      <c r="F30" s="165">
        <v>0</v>
      </c>
      <c r="G30" s="165">
        <v>0</v>
      </c>
      <c r="H30" s="167">
        <v>0</v>
      </c>
    </row>
    <row r="31" ht="18.75" customHeight="1" spans="1:8">
      <c r="A31" s="161">
        <v>11</v>
      </c>
      <c r="B31" s="162" t="s">
        <v>70</v>
      </c>
      <c r="C31" s="163" t="s">
        <v>71</v>
      </c>
      <c r="D31" s="187">
        <v>0</v>
      </c>
      <c r="E31" s="167">
        <v>0</v>
      </c>
      <c r="F31" s="165">
        <v>0</v>
      </c>
      <c r="G31" s="165">
        <v>0</v>
      </c>
      <c r="H31" s="167">
        <v>0</v>
      </c>
    </row>
    <row r="32" ht="18.75" customHeight="1" spans="1:8">
      <c r="A32" s="161">
        <v>12</v>
      </c>
      <c r="B32" s="188" t="s">
        <v>72</v>
      </c>
      <c r="C32" s="163" t="s">
        <v>73</v>
      </c>
      <c r="D32" s="189">
        <v>18.46</v>
      </c>
      <c r="E32" s="190">
        <v>15.89</v>
      </c>
      <c r="F32" s="190">
        <v>18.24</v>
      </c>
      <c r="G32" s="191">
        <v>15.98</v>
      </c>
      <c r="H32" s="192">
        <v>15.06</v>
      </c>
    </row>
    <row r="33" spans="1:8">
      <c r="A33" s="156"/>
      <c r="B33" s="157" t="s">
        <v>74</v>
      </c>
      <c r="C33" s="158" t="s">
        <v>75</v>
      </c>
      <c r="D33" s="193"/>
      <c r="E33" s="158"/>
      <c r="F33" s="158"/>
      <c r="G33" s="159"/>
      <c r="H33" s="160"/>
    </row>
    <row r="34" spans="1:8">
      <c r="A34" s="194">
        <v>13</v>
      </c>
      <c r="B34" s="195" t="s">
        <v>76</v>
      </c>
      <c r="C34" s="196" t="s">
        <v>77</v>
      </c>
      <c r="D34" s="197">
        <v>41464216</v>
      </c>
      <c r="E34" s="198">
        <v>40507213</v>
      </c>
      <c r="F34" s="198">
        <v>39374374</v>
      </c>
      <c r="G34" s="198">
        <v>40098884</v>
      </c>
      <c r="H34" s="198">
        <v>38187367</v>
      </c>
    </row>
    <row r="35" ht="31.5" customHeight="1" spans="1:8">
      <c r="A35" s="194">
        <v>14</v>
      </c>
      <c r="B35" s="195" t="s">
        <v>78</v>
      </c>
      <c r="C35" s="199" t="s">
        <v>79</v>
      </c>
      <c r="D35" s="200">
        <v>11.9</v>
      </c>
      <c r="E35" s="201">
        <v>10.66</v>
      </c>
      <c r="F35" s="202">
        <v>11.5</v>
      </c>
      <c r="G35" s="203">
        <v>10.39</v>
      </c>
      <c r="H35" s="204">
        <v>10.31</v>
      </c>
    </row>
    <row r="36" ht="53.45" hidden="1" customHeight="1" spans="1:8">
      <c r="A36" s="194" t="s">
        <v>80</v>
      </c>
      <c r="B36" s="205" t="s">
        <v>81</v>
      </c>
      <c r="C36" s="196" t="s">
        <v>82</v>
      </c>
      <c r="D36" s="206"/>
      <c r="E36" s="207"/>
      <c r="F36" s="208"/>
      <c r="G36" s="209"/>
      <c r="H36" s="210"/>
    </row>
    <row r="37" ht="45" customHeight="1" spans="1:8">
      <c r="A37" s="194" t="s">
        <v>83</v>
      </c>
      <c r="B37" s="195" t="s">
        <v>84</v>
      </c>
      <c r="C37" s="211" t="s">
        <v>85</v>
      </c>
      <c r="D37" s="206">
        <v>11.9</v>
      </c>
      <c r="E37" s="201">
        <v>10.66</v>
      </c>
      <c r="F37" s="208">
        <v>11.5</v>
      </c>
      <c r="G37" s="203">
        <v>10.39</v>
      </c>
      <c r="H37" s="204">
        <v>10.31</v>
      </c>
    </row>
    <row r="38" ht="63" spans="1:8">
      <c r="A38" s="194" t="s">
        <v>86</v>
      </c>
      <c r="B38" s="195" t="s">
        <v>87</v>
      </c>
      <c r="C38" s="196" t="s">
        <v>88</v>
      </c>
      <c r="D38" s="210">
        <v>0</v>
      </c>
      <c r="E38" s="212">
        <v>0</v>
      </c>
      <c r="F38" s="212">
        <v>0</v>
      </c>
      <c r="G38" s="212">
        <v>0</v>
      </c>
      <c r="H38" s="187">
        <v>0</v>
      </c>
    </row>
    <row r="39" ht="47.25" spans="1:8">
      <c r="A39" s="194" t="s">
        <v>89</v>
      </c>
      <c r="B39" s="195" t="s">
        <v>90</v>
      </c>
      <c r="C39" s="196" t="s">
        <v>91</v>
      </c>
      <c r="D39" s="210">
        <v>0</v>
      </c>
      <c r="E39" s="212">
        <v>0</v>
      </c>
      <c r="F39" s="212">
        <v>0</v>
      </c>
      <c r="G39" s="212">
        <v>0</v>
      </c>
      <c r="H39" s="187">
        <v>0</v>
      </c>
    </row>
    <row r="40" spans="1:8">
      <c r="A40" s="194"/>
      <c r="B40" s="213" t="s">
        <v>92</v>
      </c>
      <c r="C40" s="214" t="s">
        <v>93</v>
      </c>
      <c r="D40" s="215"/>
      <c r="E40" s="214"/>
      <c r="F40" s="214"/>
      <c r="G40" s="216"/>
      <c r="H40" s="217"/>
    </row>
    <row r="41" spans="1:8">
      <c r="A41" s="194">
        <v>15</v>
      </c>
      <c r="B41" s="195" t="s">
        <v>94</v>
      </c>
      <c r="C41" s="218" t="s">
        <v>95</v>
      </c>
      <c r="D41" s="210">
        <v>0</v>
      </c>
      <c r="E41" s="212">
        <v>0</v>
      </c>
      <c r="F41" s="212">
        <v>0</v>
      </c>
      <c r="G41" s="212">
        <v>0</v>
      </c>
      <c r="H41" s="187">
        <v>0</v>
      </c>
    </row>
    <row r="42" spans="1:8">
      <c r="A42" s="194">
        <v>16</v>
      </c>
      <c r="B42" s="195" t="s">
        <v>96</v>
      </c>
      <c r="C42" s="218" t="s">
        <v>97</v>
      </c>
      <c r="D42" s="210">
        <v>0</v>
      </c>
      <c r="E42" s="212">
        <v>0</v>
      </c>
      <c r="F42" s="212">
        <v>0</v>
      </c>
      <c r="G42" s="212">
        <v>0</v>
      </c>
      <c r="H42" s="187">
        <v>0</v>
      </c>
    </row>
    <row r="43" spans="1:8">
      <c r="A43" s="194">
        <v>17</v>
      </c>
      <c r="B43" s="195" t="s">
        <v>98</v>
      </c>
      <c r="C43" s="218" t="s">
        <v>99</v>
      </c>
      <c r="D43" s="210">
        <v>0</v>
      </c>
      <c r="E43" s="212">
        <v>0</v>
      </c>
      <c r="F43" s="212">
        <v>0</v>
      </c>
      <c r="G43" s="212">
        <v>0</v>
      </c>
      <c r="H43" s="187">
        <v>0</v>
      </c>
    </row>
    <row r="44" spans="1:8">
      <c r="A44" s="194"/>
      <c r="B44" s="213" t="s">
        <v>100</v>
      </c>
      <c r="C44" s="214" t="s">
        <v>101</v>
      </c>
      <c r="D44" s="215"/>
      <c r="E44" s="214"/>
      <c r="F44" s="214"/>
      <c r="G44" s="216"/>
      <c r="H44" s="217"/>
    </row>
    <row r="45" spans="1:8">
      <c r="A45" s="194">
        <v>18</v>
      </c>
      <c r="B45" s="195" t="s">
        <v>102</v>
      </c>
      <c r="C45" s="218" t="s">
        <v>103</v>
      </c>
      <c r="D45" s="210">
        <v>0</v>
      </c>
      <c r="E45" s="212">
        <v>0</v>
      </c>
      <c r="F45" s="212">
        <v>0</v>
      </c>
      <c r="G45" s="212">
        <v>0</v>
      </c>
      <c r="H45" s="187">
        <v>0</v>
      </c>
    </row>
    <row r="46" spans="1:8">
      <c r="A46" s="194">
        <v>19</v>
      </c>
      <c r="B46" s="195" t="s">
        <v>104</v>
      </c>
      <c r="C46" s="218" t="s">
        <v>105</v>
      </c>
      <c r="D46" s="210">
        <v>0</v>
      </c>
      <c r="E46" s="212">
        <v>0</v>
      </c>
      <c r="F46" s="212">
        <v>0</v>
      </c>
      <c r="G46" s="212">
        <v>0</v>
      </c>
      <c r="H46" s="187">
        <v>0</v>
      </c>
    </row>
    <row r="47" spans="1:8">
      <c r="A47" s="194">
        <v>20</v>
      </c>
      <c r="B47" s="195" t="s">
        <v>106</v>
      </c>
      <c r="C47" s="218" t="s">
        <v>107</v>
      </c>
      <c r="D47" s="210">
        <v>0</v>
      </c>
      <c r="E47" s="212">
        <v>0</v>
      </c>
      <c r="F47" s="212">
        <v>0</v>
      </c>
      <c r="G47" s="212">
        <v>0</v>
      </c>
      <c r="H47" s="187">
        <v>0</v>
      </c>
    </row>
    <row r="48" ht="21.75" customHeight="1" spans="1:8">
      <c r="A48" s="219" t="s">
        <v>108</v>
      </c>
      <c r="B48" s="220"/>
      <c r="C48" s="220"/>
      <c r="D48" s="220"/>
      <c r="E48" s="220"/>
      <c r="F48" s="220"/>
      <c r="G48" s="221"/>
      <c r="H48" s="220"/>
    </row>
    <row r="49" ht="42" customHeight="1" spans="1:8">
      <c r="A49" s="222" t="s">
        <v>109</v>
      </c>
      <c r="B49" s="222"/>
      <c r="C49" s="222"/>
      <c r="D49" s="222"/>
      <c r="E49" s="222"/>
      <c r="F49" s="222"/>
      <c r="G49" s="223"/>
      <c r="H49" s="222"/>
    </row>
    <row r="50" ht="24" customHeight="1" spans="1:8">
      <c r="A50" s="224" t="s">
        <v>110</v>
      </c>
      <c r="B50" s="224"/>
      <c r="C50" s="224"/>
      <c r="D50" s="224"/>
      <c r="E50" s="224"/>
      <c r="F50" s="224"/>
      <c r="G50" s="225"/>
      <c r="H50" s="224"/>
    </row>
    <row r="51" ht="29.25" customHeight="1" spans="1:8">
      <c r="A51" s="226" t="s">
        <v>111</v>
      </c>
      <c r="B51" s="226"/>
      <c r="C51" s="226"/>
      <c r="D51" s="226"/>
      <c r="E51" s="226"/>
      <c r="F51" s="226"/>
      <c r="G51" s="227"/>
      <c r="H51" s="226"/>
    </row>
    <row r="52" spans="1:8">
      <c r="A52" s="145"/>
      <c r="B52" s="146"/>
      <c r="C52" s="228"/>
      <c r="D52" s="228"/>
      <c r="E52" s="228"/>
      <c r="F52" s="228"/>
      <c r="G52" s="229"/>
      <c r="H52" s="230"/>
    </row>
    <row r="53" spans="1:8">
      <c r="A53" s="231"/>
      <c r="B53" s="146"/>
      <c r="C53" s="228"/>
      <c r="D53" s="228"/>
      <c r="E53" s="228"/>
      <c r="F53" s="228"/>
      <c r="G53" s="229"/>
      <c r="H53" s="230"/>
    </row>
  </sheetData>
  <mergeCells count="10">
    <mergeCell ref="A1:H1"/>
    <mergeCell ref="A2:H2"/>
    <mergeCell ref="A3:H3"/>
    <mergeCell ref="A48:H48"/>
    <mergeCell ref="A49:H49"/>
    <mergeCell ref="A50:H50"/>
    <mergeCell ref="A51:H51"/>
    <mergeCell ref="A26:A27"/>
    <mergeCell ref="B26:B27"/>
    <mergeCell ref="C26:C27"/>
  </mergeCells>
  <pageMargins left="0.7" right="0.7" top="0.75" bottom="0.75" header="0.3" footer="0.3"/>
  <pageSetup paperSize="1" scale="4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P167"/>
  <sheetViews>
    <sheetView showGridLines="0" view="pageBreakPreview" zoomScale="60" zoomScaleNormal="110" workbookViewId="0">
      <selection activeCell="R46" sqref="R46"/>
    </sheetView>
  </sheetViews>
  <sheetFormatPr defaultColWidth="8.85714285714286" defaultRowHeight="15.75"/>
  <cols>
    <col min="1" max="1" width="5.42857142857143" style="97" customWidth="1"/>
    <col min="2" max="2" width="46.7142857142857" style="98" customWidth="1"/>
    <col min="3" max="3" width="35.8571428571429" style="98" customWidth="1"/>
    <col min="4" max="4" width="18.2857142857143" style="99" customWidth="1"/>
    <col min="5" max="5" width="26.4285714285714" style="99" customWidth="1"/>
    <col min="6" max="16384" width="8.85714285714286" style="98"/>
  </cols>
  <sheetData>
    <row r="1" ht="20.25" customHeight="1" spans="1:5">
      <c r="A1" s="54" t="s">
        <v>112</v>
      </c>
      <c r="B1" s="54"/>
      <c r="C1" s="54"/>
      <c r="D1" s="54"/>
      <c r="E1" s="54"/>
    </row>
    <row r="2" spans="1:16">
      <c r="A2" s="55" t="s">
        <v>113</v>
      </c>
      <c r="B2" s="55"/>
      <c r="C2" s="55"/>
      <c r="D2" s="55"/>
      <c r="E2" s="55"/>
      <c r="F2" s="100"/>
      <c r="G2" s="100"/>
      <c r="H2" s="100"/>
      <c r="I2" s="100"/>
      <c r="J2" s="100"/>
      <c r="K2" s="100"/>
      <c r="L2" s="100"/>
      <c r="M2" s="100"/>
      <c r="N2" s="100"/>
      <c r="O2" s="100"/>
      <c r="P2" s="100"/>
    </row>
    <row r="3" ht="26.25" customHeight="1" spans="1:16">
      <c r="A3" s="237" t="str">
        <f>'[3]Tw-KM1'!A3</f>
        <v>30 JUNI 2025</v>
      </c>
      <c r="B3" s="101"/>
      <c r="C3" s="101"/>
      <c r="D3" s="101"/>
      <c r="E3" s="101"/>
      <c r="F3" s="100"/>
      <c r="G3" s="100"/>
      <c r="H3" s="100"/>
      <c r="I3" s="100"/>
      <c r="J3" s="100"/>
      <c r="K3" s="100"/>
      <c r="L3" s="100"/>
      <c r="M3" s="100"/>
      <c r="N3" s="100"/>
      <c r="O3" s="100"/>
      <c r="P3" s="100"/>
    </row>
    <row r="4" ht="10.5" customHeight="1" spans="1:5">
      <c r="A4" s="102"/>
      <c r="B4" s="102" t="s">
        <v>114</v>
      </c>
      <c r="C4" s="102" t="s">
        <v>115</v>
      </c>
      <c r="D4" s="103" t="s">
        <v>116</v>
      </c>
      <c r="E4" s="103" t="s">
        <v>117</v>
      </c>
    </row>
    <row r="5" ht="14.25" hidden="1" customHeight="1" spans="1:5">
      <c r="A5" s="102"/>
      <c r="B5" s="102"/>
      <c r="C5" s="102"/>
      <c r="D5" s="103"/>
      <c r="E5" s="103"/>
    </row>
    <row r="6" ht="15" hidden="1" customHeight="1" spans="1:5">
      <c r="A6" s="102"/>
      <c r="B6" s="102"/>
      <c r="C6" s="102"/>
      <c r="D6" s="103"/>
      <c r="E6" s="103"/>
    </row>
    <row r="7" customHeight="1" spans="1:5">
      <c r="A7" s="102"/>
      <c r="B7" s="102"/>
      <c r="C7" s="102"/>
      <c r="D7" s="103"/>
      <c r="E7" s="103"/>
    </row>
    <row r="8" ht="10.5" customHeight="1" spans="1:5">
      <c r="A8" s="102"/>
      <c r="B8" s="102"/>
      <c r="C8" s="102"/>
      <c r="D8" s="103"/>
      <c r="E8" s="103"/>
    </row>
    <row r="9" ht="30" spans="1:5">
      <c r="A9" s="104"/>
      <c r="B9" s="104"/>
      <c r="C9" s="105" t="s">
        <v>118</v>
      </c>
      <c r="D9" s="81"/>
      <c r="E9" s="81"/>
    </row>
    <row r="10" spans="1:5">
      <c r="A10" s="106">
        <v>1</v>
      </c>
      <c r="B10" s="107" t="s">
        <v>119</v>
      </c>
      <c r="C10" s="108" t="s">
        <v>120</v>
      </c>
      <c r="D10" s="109">
        <f>'[3]KPMM APOLO'!C10</f>
        <v>2830177</v>
      </c>
      <c r="E10" s="109"/>
    </row>
    <row r="11" spans="1:6">
      <c r="A11" s="106"/>
      <c r="B11" s="107"/>
      <c r="C11" s="108"/>
      <c r="D11" s="109"/>
      <c r="E11" s="109"/>
      <c r="F11" s="238" t="s">
        <v>121</v>
      </c>
    </row>
    <row r="12" ht="15" customHeight="1" spans="1:5">
      <c r="A12" s="106"/>
      <c r="B12" s="107"/>
      <c r="C12" s="108"/>
      <c r="D12" s="109"/>
      <c r="E12" s="109"/>
    </row>
    <row r="13" ht="7.5" customHeight="1" spans="1:5">
      <c r="A13" s="106"/>
      <c r="B13" s="107"/>
      <c r="C13" s="108"/>
      <c r="D13" s="109"/>
      <c r="E13" s="109"/>
    </row>
    <row r="14" spans="1:5">
      <c r="A14" s="106"/>
      <c r="B14" s="107"/>
      <c r="C14" s="108"/>
      <c r="D14" s="109"/>
      <c r="E14" s="109"/>
    </row>
    <row r="15" spans="1:6">
      <c r="A15" s="106">
        <v>2</v>
      </c>
      <c r="B15" s="107" t="s">
        <v>122</v>
      </c>
      <c r="C15" s="108" t="s">
        <v>123</v>
      </c>
      <c r="D15" s="109">
        <f>'[3]KPMM APOLO'!C21+'[3]KPMM APOLO'!C25</f>
        <v>642280</v>
      </c>
      <c r="E15" s="109"/>
      <c r="F15" s="238" t="s">
        <v>124</v>
      </c>
    </row>
    <row r="16" spans="1:5">
      <c r="A16" s="106"/>
      <c r="B16" s="107"/>
      <c r="C16" s="108"/>
      <c r="D16" s="109"/>
      <c r="E16" s="109"/>
    </row>
    <row r="17" ht="3.75" customHeight="1" spans="1:5">
      <c r="A17" s="106"/>
      <c r="B17" s="107"/>
      <c r="C17" s="108"/>
      <c r="D17" s="109"/>
      <c r="E17" s="109"/>
    </row>
    <row r="18" hidden="1" spans="1:5">
      <c r="A18" s="106"/>
      <c r="B18" s="107"/>
      <c r="C18" s="108"/>
      <c r="D18" s="109"/>
      <c r="E18" s="109"/>
    </row>
    <row r="19" hidden="1" customHeight="1" spans="1:5">
      <c r="A19" s="106"/>
      <c r="B19" s="107"/>
      <c r="C19" s="108"/>
      <c r="D19" s="109"/>
      <c r="E19" s="109"/>
    </row>
    <row r="20" ht="52.5" customHeight="1" spans="1:6">
      <c r="A20" s="106">
        <v>3</v>
      </c>
      <c r="B20" s="107" t="s">
        <v>125</v>
      </c>
      <c r="C20" s="108" t="s">
        <v>126</v>
      </c>
      <c r="D20" s="109">
        <f>'[3]KPMM APOLO'!C20</f>
        <v>1665074</v>
      </c>
      <c r="E20" s="109"/>
      <c r="F20" s="238" t="s">
        <v>127</v>
      </c>
    </row>
    <row r="21" ht="97.5" hidden="1" customHeight="1" spans="1:5">
      <c r="A21" s="106"/>
      <c r="B21" s="107"/>
      <c r="C21" s="108"/>
      <c r="D21" s="109"/>
      <c r="E21" s="109"/>
    </row>
    <row r="22" ht="81.75" hidden="1" customHeight="1" spans="1:5">
      <c r="A22" s="106"/>
      <c r="B22" s="107"/>
      <c r="C22" s="108"/>
      <c r="D22" s="109"/>
      <c r="E22" s="109"/>
    </row>
    <row r="23" ht="41.25" hidden="1" customHeight="1" spans="1:5">
      <c r="A23" s="106"/>
      <c r="B23" s="107"/>
      <c r="C23" s="108"/>
      <c r="D23" s="109"/>
      <c r="E23" s="109"/>
    </row>
    <row r="24" hidden="1" spans="1:5">
      <c r="A24" s="106"/>
      <c r="B24" s="107"/>
      <c r="C24" s="108"/>
      <c r="D24" s="109"/>
      <c r="E24" s="109"/>
    </row>
    <row r="25" hidden="1" spans="1:5">
      <c r="A25" s="106"/>
      <c r="B25" s="107"/>
      <c r="C25" s="108"/>
      <c r="D25" s="109"/>
      <c r="E25" s="109"/>
    </row>
    <row r="26" hidden="1" customHeight="1" spans="1:5">
      <c r="A26" s="106"/>
      <c r="B26" s="107"/>
      <c r="C26" s="108"/>
      <c r="D26" s="109"/>
      <c r="E26" s="109"/>
    </row>
    <row r="27" hidden="1" customHeight="1" spans="1:5">
      <c r="A27" s="106"/>
      <c r="B27" s="107"/>
      <c r="C27" s="108"/>
      <c r="D27" s="109"/>
      <c r="E27" s="109"/>
    </row>
    <row r="28" hidden="1" spans="1:5">
      <c r="A28" s="106"/>
      <c r="B28" s="107"/>
      <c r="C28" s="108"/>
      <c r="D28" s="109"/>
      <c r="E28" s="109"/>
    </row>
    <row r="29" hidden="1" spans="1:5">
      <c r="A29" s="106"/>
      <c r="B29" s="107"/>
      <c r="C29" s="108"/>
      <c r="D29" s="109"/>
      <c r="E29" s="109"/>
    </row>
    <row r="30" ht="5.25" hidden="1" customHeight="1" spans="1:5">
      <c r="A30" s="106"/>
      <c r="B30" s="107"/>
      <c r="C30" s="108"/>
      <c r="D30" s="109"/>
      <c r="E30" s="109"/>
    </row>
    <row r="31" hidden="1" spans="1:5">
      <c r="A31" s="106"/>
      <c r="B31" s="107"/>
      <c r="C31" s="108"/>
      <c r="D31" s="109"/>
      <c r="E31" s="109"/>
    </row>
    <row r="32" hidden="1" spans="1:5">
      <c r="A32" s="106"/>
      <c r="B32" s="107"/>
      <c r="C32" s="108"/>
      <c r="D32" s="109"/>
      <c r="E32" s="109"/>
    </row>
    <row r="33" hidden="1" spans="1:5">
      <c r="A33" s="106"/>
      <c r="B33" s="107"/>
      <c r="C33" s="108"/>
      <c r="D33" s="109"/>
      <c r="E33" s="109"/>
    </row>
    <row r="34" hidden="1" customHeight="1" spans="1:5">
      <c r="A34" s="106"/>
      <c r="B34" s="107"/>
      <c r="C34" s="108"/>
      <c r="D34" s="109"/>
      <c r="E34" s="109"/>
    </row>
    <row r="35" hidden="1" customHeight="1" spans="1:5">
      <c r="A35" s="106"/>
      <c r="B35" s="107"/>
      <c r="C35" s="108"/>
      <c r="D35" s="109"/>
      <c r="E35" s="109"/>
    </row>
    <row r="36" hidden="1" spans="1:5">
      <c r="A36" s="106"/>
      <c r="B36" s="107"/>
      <c r="C36" s="108"/>
      <c r="D36" s="109"/>
      <c r="E36" s="109"/>
    </row>
    <row r="37" hidden="1" spans="1:5">
      <c r="A37" s="106"/>
      <c r="B37" s="107"/>
      <c r="C37" s="108"/>
      <c r="D37" s="109"/>
      <c r="E37" s="109"/>
    </row>
    <row r="38" hidden="1" spans="1:5">
      <c r="A38" s="106"/>
      <c r="B38" s="107"/>
      <c r="C38" s="108"/>
      <c r="D38" s="109"/>
      <c r="E38" s="109"/>
    </row>
    <row r="39" hidden="1" customHeight="1" spans="1:5">
      <c r="A39" s="106"/>
      <c r="B39" s="107"/>
      <c r="C39" s="108"/>
      <c r="D39" s="109"/>
      <c r="E39" s="109"/>
    </row>
    <row r="40" hidden="1" spans="1:5">
      <c r="A40" s="106"/>
      <c r="B40" s="107"/>
      <c r="C40" s="108"/>
      <c r="D40" s="109"/>
      <c r="E40" s="109"/>
    </row>
    <row r="41" hidden="1" spans="1:5">
      <c r="A41" s="106"/>
      <c r="B41" s="107"/>
      <c r="C41" s="108"/>
      <c r="D41" s="109"/>
      <c r="E41" s="109"/>
    </row>
    <row r="42" hidden="1" customHeight="1" spans="1:5">
      <c r="A42" s="106"/>
      <c r="B42" s="107"/>
      <c r="C42" s="108"/>
      <c r="D42" s="109"/>
      <c r="E42" s="109"/>
    </row>
    <row r="43" hidden="1" spans="1:5">
      <c r="A43" s="106"/>
      <c r="B43" s="107"/>
      <c r="C43" s="108"/>
      <c r="D43" s="109"/>
      <c r="E43" s="109"/>
    </row>
    <row r="44" hidden="1" spans="1:5">
      <c r="A44" s="106"/>
      <c r="B44" s="107"/>
      <c r="C44" s="108"/>
      <c r="D44" s="109"/>
      <c r="E44" s="109"/>
    </row>
    <row r="45" ht="45" spans="1:5">
      <c r="A45" s="106">
        <v>4</v>
      </c>
      <c r="B45" s="107" t="s">
        <v>128</v>
      </c>
      <c r="C45" s="108" t="s">
        <v>129</v>
      </c>
      <c r="D45" s="110" t="s">
        <v>130</v>
      </c>
      <c r="E45" s="110"/>
    </row>
    <row r="46" ht="45" spans="1:5">
      <c r="A46" s="106">
        <v>5</v>
      </c>
      <c r="B46" s="107" t="s">
        <v>131</v>
      </c>
      <c r="C46" s="108" t="s">
        <v>132</v>
      </c>
      <c r="D46" s="110">
        <v>0</v>
      </c>
      <c r="E46" s="110"/>
    </row>
    <row r="47" ht="46.5" customHeight="1" spans="1:6">
      <c r="A47" s="106">
        <v>6</v>
      </c>
      <c r="B47" s="111" t="s">
        <v>133</v>
      </c>
      <c r="C47" s="112" t="s">
        <v>134</v>
      </c>
      <c r="D47" s="113">
        <f>D10+D15+D20</f>
        <v>5137531</v>
      </c>
      <c r="E47" s="113"/>
      <c r="F47" s="98" t="s">
        <v>135</v>
      </c>
    </row>
    <row r="48" ht="30" spans="1:5">
      <c r="A48" s="105"/>
      <c r="B48" s="105"/>
      <c r="C48" s="105" t="s">
        <v>136</v>
      </c>
      <c r="D48" s="91"/>
      <c r="E48" s="91"/>
    </row>
    <row r="49" spans="1:5">
      <c r="A49" s="106">
        <v>7</v>
      </c>
      <c r="B49" s="107" t="s">
        <v>137</v>
      </c>
      <c r="C49" s="108" t="s">
        <v>138</v>
      </c>
      <c r="D49" s="109">
        <v>0</v>
      </c>
      <c r="E49" s="109"/>
    </row>
    <row r="50" spans="1:5">
      <c r="A50" s="106"/>
      <c r="B50" s="107"/>
      <c r="C50" s="108"/>
      <c r="D50" s="109"/>
      <c r="E50" s="109"/>
    </row>
    <row r="51" spans="1:5">
      <c r="A51" s="106">
        <v>8</v>
      </c>
      <c r="B51" s="107" t="s">
        <v>139</v>
      </c>
      <c r="C51" s="107" t="s">
        <v>140</v>
      </c>
      <c r="D51" s="109">
        <v>0</v>
      </c>
      <c r="E51" s="109"/>
    </row>
    <row r="52" ht="31.5" customHeight="1" spans="1:5">
      <c r="A52" s="106">
        <v>9</v>
      </c>
      <c r="B52" s="107" t="s">
        <v>141</v>
      </c>
      <c r="C52" s="108" t="s">
        <v>142</v>
      </c>
      <c r="D52" s="85">
        <f>'[3]KPMM APOLO'!C51</f>
        <v>52027</v>
      </c>
      <c r="E52" s="109"/>
    </row>
    <row r="53" ht="7.5" customHeight="1" spans="1:5">
      <c r="A53" s="106"/>
      <c r="B53" s="107"/>
      <c r="C53" s="108"/>
      <c r="D53" s="85"/>
      <c r="E53" s="109"/>
    </row>
    <row r="54" spans="1:5">
      <c r="A54" s="106">
        <v>10</v>
      </c>
      <c r="B54" s="107" t="s">
        <v>143</v>
      </c>
      <c r="C54" s="108" t="s">
        <v>144</v>
      </c>
      <c r="D54" s="110" t="s">
        <v>130</v>
      </c>
      <c r="E54" s="110"/>
    </row>
    <row r="55" spans="1:5">
      <c r="A55" s="106"/>
      <c r="B55" s="107"/>
      <c r="C55" s="108"/>
      <c r="D55" s="110"/>
      <c r="E55" s="110"/>
    </row>
    <row r="56" spans="1:5">
      <c r="A56" s="106">
        <v>11</v>
      </c>
      <c r="B56" s="107" t="s">
        <v>145</v>
      </c>
      <c r="C56" s="107" t="s">
        <v>146</v>
      </c>
      <c r="D56" s="110" t="s">
        <v>130</v>
      </c>
      <c r="E56" s="110"/>
    </row>
    <row r="57" ht="30" spans="1:5">
      <c r="A57" s="106">
        <v>12</v>
      </c>
      <c r="B57" s="107" t="s">
        <v>147</v>
      </c>
      <c r="C57" s="107" t="s">
        <v>148</v>
      </c>
      <c r="D57" s="110" t="s">
        <v>130</v>
      </c>
      <c r="E57" s="110"/>
    </row>
    <row r="58" customHeight="1" spans="1:5">
      <c r="A58" s="106">
        <v>13</v>
      </c>
      <c r="B58" s="107" t="s">
        <v>149</v>
      </c>
      <c r="C58" s="108" t="s">
        <v>150</v>
      </c>
      <c r="D58" s="109">
        <v>0</v>
      </c>
      <c r="E58" s="109"/>
    </row>
    <row r="59" spans="1:5">
      <c r="A59" s="106"/>
      <c r="B59" s="107"/>
      <c r="C59" s="108"/>
      <c r="D59" s="109"/>
      <c r="E59" s="109"/>
    </row>
    <row r="60" customHeight="1" spans="1:5">
      <c r="A60" s="106">
        <v>14</v>
      </c>
      <c r="B60" s="107" t="s">
        <v>151</v>
      </c>
      <c r="C60" s="108" t="s">
        <v>152</v>
      </c>
      <c r="D60" s="109">
        <v>0</v>
      </c>
      <c r="E60" s="109"/>
    </row>
    <row r="61" spans="1:5">
      <c r="A61" s="106"/>
      <c r="B61" s="107"/>
      <c r="C61" s="108"/>
      <c r="D61" s="109"/>
      <c r="E61" s="109"/>
    </row>
    <row r="62" spans="1:5">
      <c r="A62" s="106">
        <v>15</v>
      </c>
      <c r="B62" s="107" t="s">
        <v>153</v>
      </c>
      <c r="C62" s="108" t="s">
        <v>154</v>
      </c>
      <c r="D62" s="110" t="s">
        <v>130</v>
      </c>
      <c r="E62" s="110"/>
    </row>
    <row r="63" ht="45" spans="1:5">
      <c r="A63" s="106">
        <v>16</v>
      </c>
      <c r="B63" s="107" t="s">
        <v>155</v>
      </c>
      <c r="C63" s="108" t="s">
        <v>156</v>
      </c>
      <c r="D63" s="110" t="s">
        <v>130</v>
      </c>
      <c r="E63" s="110"/>
    </row>
    <row r="64" ht="31.5" customHeight="1" spans="1:5">
      <c r="A64" s="106">
        <v>17</v>
      </c>
      <c r="B64" s="107" t="s">
        <v>157</v>
      </c>
      <c r="C64" s="108" t="s">
        <v>158</v>
      </c>
      <c r="D64" s="109">
        <v>0</v>
      </c>
      <c r="E64" s="109"/>
    </row>
    <row r="65" spans="1:5">
      <c r="A65" s="106">
        <v>18</v>
      </c>
      <c r="B65" s="107" t="s">
        <v>159</v>
      </c>
      <c r="C65" s="108" t="s">
        <v>160</v>
      </c>
      <c r="D65" s="110" t="s">
        <v>130</v>
      </c>
      <c r="E65" s="110"/>
    </row>
    <row r="66" ht="117" customHeight="1" spans="1:5">
      <c r="A66" s="106"/>
      <c r="B66" s="107"/>
      <c r="C66" s="108"/>
      <c r="D66" s="110"/>
      <c r="E66" s="110"/>
    </row>
    <row r="67" ht="105" spans="1:5">
      <c r="A67" s="106">
        <v>19</v>
      </c>
      <c r="B67" s="107" t="s">
        <v>161</v>
      </c>
      <c r="C67" s="108" t="s">
        <v>162</v>
      </c>
      <c r="D67" s="110" t="s">
        <v>130</v>
      </c>
      <c r="E67" s="110"/>
    </row>
    <row r="68" ht="48" customHeight="1" spans="1:5">
      <c r="A68" s="106">
        <v>20</v>
      </c>
      <c r="B68" s="107" t="s">
        <v>163</v>
      </c>
      <c r="C68" s="107" t="s">
        <v>164</v>
      </c>
      <c r="D68" s="85">
        <v>0</v>
      </c>
      <c r="E68" s="109"/>
    </row>
    <row r="69" ht="60" spans="1:5">
      <c r="A69" s="106">
        <v>21</v>
      </c>
      <c r="B69" s="107" t="s">
        <v>165</v>
      </c>
      <c r="C69" s="108" t="s">
        <v>166</v>
      </c>
      <c r="D69" s="110" t="s">
        <v>130</v>
      </c>
      <c r="E69" s="110"/>
    </row>
    <row r="70" ht="30" spans="1:5">
      <c r="A70" s="106">
        <v>22</v>
      </c>
      <c r="B70" s="107" t="s">
        <v>167</v>
      </c>
      <c r="C70" s="108" t="s">
        <v>168</v>
      </c>
      <c r="D70" s="110" t="s">
        <v>130</v>
      </c>
      <c r="E70" s="110"/>
    </row>
    <row r="71" ht="30" spans="1:5">
      <c r="A71" s="106">
        <v>23</v>
      </c>
      <c r="B71" s="107" t="s">
        <v>169</v>
      </c>
      <c r="C71" s="114" t="s">
        <v>170</v>
      </c>
      <c r="D71" s="110" t="s">
        <v>130</v>
      </c>
      <c r="E71" s="110"/>
    </row>
    <row r="72" spans="1:5">
      <c r="A72" s="106">
        <v>24</v>
      </c>
      <c r="B72" s="107" t="s">
        <v>171</v>
      </c>
      <c r="C72" s="115" t="s">
        <v>172</v>
      </c>
      <c r="D72" s="110" t="s">
        <v>130</v>
      </c>
      <c r="E72" s="110"/>
    </row>
    <row r="73" ht="30" spans="1:5">
      <c r="A73" s="106">
        <v>25</v>
      </c>
      <c r="B73" s="107" t="s">
        <v>173</v>
      </c>
      <c r="C73" s="114" t="s">
        <v>174</v>
      </c>
      <c r="D73" s="110" t="s">
        <v>130</v>
      </c>
      <c r="E73" s="110"/>
    </row>
    <row r="74" ht="30" spans="1:5">
      <c r="A74" s="106">
        <v>26</v>
      </c>
      <c r="B74" s="107" t="s">
        <v>175</v>
      </c>
      <c r="C74" s="108" t="s">
        <v>176</v>
      </c>
      <c r="D74" s="85"/>
      <c r="E74" s="85"/>
    </row>
    <row r="75" ht="31.5" customHeight="1" spans="1:5">
      <c r="A75" s="106" t="s">
        <v>177</v>
      </c>
      <c r="B75" s="107"/>
      <c r="C75" s="114" t="s">
        <v>178</v>
      </c>
      <c r="D75" s="109">
        <f>'[3]KPMM APOLO'!C45</f>
        <v>0</v>
      </c>
      <c r="E75" s="109"/>
    </row>
    <row r="76" ht="32.25" customHeight="1" spans="1:5">
      <c r="A76" s="106" t="s">
        <v>179</v>
      </c>
      <c r="B76" s="107"/>
      <c r="C76" s="114" t="s">
        <v>180</v>
      </c>
      <c r="D76" s="109">
        <f>'[3]KPMM APOLO'!C47</f>
        <v>437</v>
      </c>
      <c r="E76" s="109"/>
    </row>
    <row r="77" ht="32.25" customHeight="1" spans="1:5">
      <c r="A77" s="106" t="s">
        <v>181</v>
      </c>
      <c r="B77" s="107"/>
      <c r="C77" s="114" t="s">
        <v>182</v>
      </c>
      <c r="D77" s="109">
        <f>'[3]KPMM APOLO'!C50</f>
        <v>152159</v>
      </c>
      <c r="E77" s="109"/>
    </row>
    <row r="78" spans="1:5">
      <c r="A78" s="106" t="s">
        <v>183</v>
      </c>
      <c r="B78" s="107"/>
      <c r="C78" s="114" t="s">
        <v>184</v>
      </c>
      <c r="D78" s="109">
        <v>0</v>
      </c>
      <c r="E78" s="109"/>
    </row>
    <row r="79" ht="30" spans="1:5">
      <c r="A79" s="106" t="s">
        <v>185</v>
      </c>
      <c r="B79" s="107"/>
      <c r="C79" s="114" t="s">
        <v>186</v>
      </c>
      <c r="D79" s="109">
        <v>0</v>
      </c>
      <c r="E79" s="109"/>
    </row>
    <row r="80" spans="1:5">
      <c r="A80" s="106" t="s">
        <v>187</v>
      </c>
      <c r="B80" s="107"/>
      <c r="C80" s="114" t="s">
        <v>188</v>
      </c>
      <c r="D80" s="109">
        <v>0</v>
      </c>
      <c r="E80" s="109"/>
    </row>
    <row r="81" ht="25.5" customHeight="1" spans="1:5">
      <c r="A81" s="106" t="s">
        <v>189</v>
      </c>
      <c r="B81" s="107"/>
      <c r="C81" s="114" t="s">
        <v>190</v>
      </c>
      <c r="D81" s="109">
        <v>0</v>
      </c>
      <c r="E81" s="109"/>
    </row>
    <row r="82" ht="63" customHeight="1" spans="1:5">
      <c r="A82" s="106">
        <v>27</v>
      </c>
      <c r="B82" s="107" t="s">
        <v>191</v>
      </c>
      <c r="C82" s="108" t="s">
        <v>192</v>
      </c>
      <c r="D82" s="109">
        <v>0</v>
      </c>
      <c r="E82" s="109"/>
    </row>
    <row r="83" ht="30" spans="1:5">
      <c r="A83" s="106">
        <v>28</v>
      </c>
      <c r="B83" s="111" t="s">
        <v>193</v>
      </c>
      <c r="C83" s="116" t="s">
        <v>194</v>
      </c>
      <c r="D83" s="113">
        <f>D49+D51+D52+D58+D60+D64+D68+D75+D76+D77+D78+D79+D80+D81+D82</f>
        <v>204623</v>
      </c>
      <c r="E83" s="113"/>
    </row>
    <row r="84" ht="30" spans="1:5">
      <c r="A84" s="106">
        <v>29</v>
      </c>
      <c r="B84" s="111" t="s">
        <v>195</v>
      </c>
      <c r="C84" s="116" t="s">
        <v>196</v>
      </c>
      <c r="D84" s="113">
        <f>D47-D83</f>
        <v>4932908</v>
      </c>
      <c r="E84" s="113"/>
    </row>
    <row r="85" ht="30" spans="1:5">
      <c r="A85" s="117"/>
      <c r="B85" s="104" t="s">
        <v>197</v>
      </c>
      <c r="C85" s="105" t="s">
        <v>198</v>
      </c>
      <c r="D85" s="91"/>
      <c r="E85" s="91"/>
    </row>
    <row r="86" ht="45" spans="1:5">
      <c r="A86" s="106">
        <v>30</v>
      </c>
      <c r="B86" s="107" t="s">
        <v>199</v>
      </c>
      <c r="C86" s="108" t="s">
        <v>200</v>
      </c>
      <c r="D86" s="109">
        <f>D87+D89</f>
        <v>0</v>
      </c>
      <c r="E86" s="109"/>
    </row>
    <row r="87" spans="1:5">
      <c r="A87" s="106">
        <v>31</v>
      </c>
      <c r="B87" s="107" t="s">
        <v>201</v>
      </c>
      <c r="C87" s="114" t="s">
        <v>202</v>
      </c>
      <c r="D87" s="109">
        <v>0</v>
      </c>
      <c r="E87" s="109"/>
    </row>
    <row r="88" spans="1:5">
      <c r="A88" s="106"/>
      <c r="B88" s="107"/>
      <c r="C88" s="114"/>
      <c r="D88" s="109"/>
      <c r="E88" s="109"/>
    </row>
    <row r="89" ht="57" customHeight="1" spans="1:5">
      <c r="A89" s="118">
        <v>32</v>
      </c>
      <c r="B89" s="119" t="s">
        <v>203</v>
      </c>
      <c r="C89" s="120" t="s">
        <v>204</v>
      </c>
      <c r="D89" s="121">
        <v>0</v>
      </c>
      <c r="E89" s="121"/>
    </row>
    <row r="90" ht="30" spans="1:5">
      <c r="A90" s="106">
        <v>33</v>
      </c>
      <c r="B90" s="107" t="s">
        <v>205</v>
      </c>
      <c r="C90" s="108" t="s">
        <v>206</v>
      </c>
      <c r="D90" s="110" t="s">
        <v>130</v>
      </c>
      <c r="E90" s="110"/>
    </row>
    <row r="91" ht="60" spans="1:5">
      <c r="A91" s="106">
        <v>34</v>
      </c>
      <c r="B91" s="107" t="s">
        <v>207</v>
      </c>
      <c r="C91" s="108" t="s">
        <v>208</v>
      </c>
      <c r="D91" s="109">
        <v>0</v>
      </c>
      <c r="E91" s="109"/>
    </row>
    <row r="92" ht="45" spans="1:5">
      <c r="A92" s="106">
        <v>35</v>
      </c>
      <c r="B92" s="107" t="s">
        <v>209</v>
      </c>
      <c r="C92" s="108" t="s">
        <v>210</v>
      </c>
      <c r="D92" s="110" t="s">
        <v>130</v>
      </c>
      <c r="E92" s="110"/>
    </row>
    <row r="93" ht="30" spans="1:5">
      <c r="A93" s="106">
        <v>36</v>
      </c>
      <c r="B93" s="111" t="s">
        <v>211</v>
      </c>
      <c r="C93" s="116" t="s">
        <v>212</v>
      </c>
      <c r="D93" s="89">
        <v>0</v>
      </c>
      <c r="E93" s="89"/>
    </row>
    <row r="94" ht="45" spans="1:5">
      <c r="A94" s="117"/>
      <c r="B94" s="104" t="s">
        <v>213</v>
      </c>
      <c r="C94" s="105" t="s">
        <v>214</v>
      </c>
      <c r="D94" s="91"/>
      <c r="E94" s="91"/>
    </row>
    <row r="95" ht="30.75" customHeight="1" spans="1:5">
      <c r="A95" s="106">
        <v>37</v>
      </c>
      <c r="B95" s="107" t="s">
        <v>215</v>
      </c>
      <c r="C95" s="122" t="s">
        <v>216</v>
      </c>
      <c r="D95" s="110" t="s">
        <v>130</v>
      </c>
      <c r="E95" s="110"/>
    </row>
    <row r="96" ht="39" customHeight="1" spans="1:5">
      <c r="A96" s="106">
        <v>38</v>
      </c>
      <c r="B96" s="107" t="s">
        <v>217</v>
      </c>
      <c r="C96" s="108" t="s">
        <v>218</v>
      </c>
      <c r="D96" s="109">
        <v>0</v>
      </c>
      <c r="E96" s="109"/>
    </row>
    <row r="97" ht="135" spans="1:5">
      <c r="A97" s="106">
        <v>39</v>
      </c>
      <c r="B97" s="107" t="s">
        <v>219</v>
      </c>
      <c r="C97" s="108" t="s">
        <v>160</v>
      </c>
      <c r="D97" s="110" t="s">
        <v>130</v>
      </c>
      <c r="E97" s="110"/>
    </row>
    <row r="98" ht="90" spans="1:5">
      <c r="A98" s="106">
        <v>40</v>
      </c>
      <c r="B98" s="107" t="s">
        <v>220</v>
      </c>
      <c r="C98" s="108" t="s">
        <v>221</v>
      </c>
      <c r="D98" s="110" t="s">
        <v>130</v>
      </c>
      <c r="E98" s="110"/>
    </row>
    <row r="99" ht="30" spans="1:5">
      <c r="A99" s="106">
        <v>41</v>
      </c>
      <c r="B99" s="107" t="s">
        <v>175</v>
      </c>
      <c r="C99" s="108" t="s">
        <v>176</v>
      </c>
      <c r="D99" s="109"/>
      <c r="E99" s="109"/>
    </row>
    <row r="100" ht="30" spans="1:5">
      <c r="A100" s="106" t="s">
        <v>222</v>
      </c>
      <c r="B100" s="107"/>
      <c r="C100" s="114" t="s">
        <v>223</v>
      </c>
      <c r="D100" s="109">
        <v>0</v>
      </c>
      <c r="E100" s="109"/>
    </row>
    <row r="101" spans="1:5">
      <c r="A101" s="106">
        <v>42</v>
      </c>
      <c r="B101" s="107" t="s">
        <v>224</v>
      </c>
      <c r="C101" s="114" t="s">
        <v>225</v>
      </c>
      <c r="D101" s="109">
        <v>0</v>
      </c>
      <c r="E101" s="109"/>
    </row>
    <row r="102" spans="1:5">
      <c r="A102" s="106"/>
      <c r="B102" s="107"/>
      <c r="C102" s="114"/>
      <c r="D102" s="109"/>
      <c r="E102" s="109"/>
    </row>
    <row r="103" spans="1:5">
      <c r="A103" s="106"/>
      <c r="B103" s="107"/>
      <c r="C103" s="114"/>
      <c r="D103" s="109"/>
      <c r="E103" s="109"/>
    </row>
    <row r="104" ht="45" spans="1:5">
      <c r="A104" s="106">
        <v>43</v>
      </c>
      <c r="B104" s="111" t="s">
        <v>226</v>
      </c>
      <c r="C104" s="116" t="s">
        <v>227</v>
      </c>
      <c r="D104" s="113">
        <v>0</v>
      </c>
      <c r="E104" s="113"/>
    </row>
    <row r="105" ht="30" spans="1:5">
      <c r="A105" s="106">
        <v>44</v>
      </c>
      <c r="B105" s="111" t="s">
        <v>228</v>
      </c>
      <c r="C105" s="116" t="s">
        <v>229</v>
      </c>
      <c r="D105" s="113">
        <v>0</v>
      </c>
      <c r="E105" s="113"/>
    </row>
    <row r="106" ht="30" spans="1:5">
      <c r="A106" s="106">
        <v>45</v>
      </c>
      <c r="B106" s="111" t="s">
        <v>230</v>
      </c>
      <c r="C106" s="116" t="s">
        <v>231</v>
      </c>
      <c r="D106" s="113">
        <f>D84+D105</f>
        <v>4932908</v>
      </c>
      <c r="E106" s="113"/>
    </row>
    <row r="107" ht="47.25" customHeight="1" spans="1:5">
      <c r="A107" s="117"/>
      <c r="B107" s="104" t="s">
        <v>232</v>
      </c>
      <c r="C107" s="105" t="s">
        <v>233</v>
      </c>
      <c r="D107" s="91"/>
      <c r="E107" s="91"/>
    </row>
    <row r="108" spans="1:5">
      <c r="A108" s="106">
        <v>46</v>
      </c>
      <c r="B108" s="107" t="s">
        <v>234</v>
      </c>
      <c r="C108" s="108" t="s">
        <v>235</v>
      </c>
      <c r="D108" s="109">
        <v>0</v>
      </c>
      <c r="E108" s="109"/>
    </row>
    <row r="109" spans="1:5">
      <c r="A109" s="106"/>
      <c r="B109" s="107"/>
      <c r="C109" s="108"/>
      <c r="D109" s="109"/>
      <c r="E109" s="109"/>
    </row>
    <row r="110" ht="30" spans="1:5">
      <c r="A110" s="106">
        <v>47</v>
      </c>
      <c r="B110" s="107" t="s">
        <v>236</v>
      </c>
      <c r="C110" s="108" t="s">
        <v>237</v>
      </c>
      <c r="D110" s="110" t="s">
        <v>130</v>
      </c>
      <c r="E110" s="110"/>
    </row>
    <row r="111" ht="60" spans="1:5">
      <c r="A111" s="106">
        <v>48</v>
      </c>
      <c r="B111" s="107" t="s">
        <v>238</v>
      </c>
      <c r="C111" s="108" t="s">
        <v>239</v>
      </c>
      <c r="D111" s="109">
        <v>0</v>
      </c>
      <c r="E111" s="109"/>
    </row>
    <row r="112" ht="36" customHeight="1" spans="1:5">
      <c r="A112" s="106">
        <v>49</v>
      </c>
      <c r="B112" s="107" t="s">
        <v>209</v>
      </c>
      <c r="C112" s="108" t="s">
        <v>240</v>
      </c>
      <c r="D112" s="110" t="s">
        <v>130</v>
      </c>
      <c r="E112" s="110"/>
    </row>
    <row r="113" ht="86.25" customHeight="1" spans="1:5">
      <c r="A113" s="106">
        <v>50</v>
      </c>
      <c r="B113" s="107" t="s">
        <v>241</v>
      </c>
      <c r="C113" s="108" t="s">
        <v>242</v>
      </c>
      <c r="D113" s="109">
        <f>'[3]KPMM APOLO'!C83</f>
        <v>215088.563375</v>
      </c>
      <c r="E113" s="109"/>
    </row>
    <row r="114" ht="41.25" customHeight="1" spans="1:5">
      <c r="A114" s="106">
        <v>51</v>
      </c>
      <c r="B114" s="111" t="s">
        <v>243</v>
      </c>
      <c r="C114" s="116" t="s">
        <v>244</v>
      </c>
      <c r="D114" s="113">
        <f>D113</f>
        <v>215088.563375</v>
      </c>
      <c r="E114" s="113"/>
    </row>
    <row r="115" ht="45" spans="1:5">
      <c r="A115" s="105"/>
      <c r="B115" s="104" t="s">
        <v>245</v>
      </c>
      <c r="C115" s="105" t="s">
        <v>246</v>
      </c>
      <c r="D115" s="91">
        <f>D114</f>
        <v>215088.563375</v>
      </c>
      <c r="E115" s="91"/>
    </row>
    <row r="116" ht="30" spans="1:5">
      <c r="A116" s="106">
        <v>52</v>
      </c>
      <c r="B116" s="107" t="s">
        <v>247</v>
      </c>
      <c r="C116" s="108" t="s">
        <v>248</v>
      </c>
      <c r="D116" s="110" t="s">
        <v>130</v>
      </c>
      <c r="E116" s="110"/>
    </row>
    <row r="117" ht="45" spans="1:5">
      <c r="A117" s="106">
        <v>53</v>
      </c>
      <c r="B117" s="107" t="s">
        <v>249</v>
      </c>
      <c r="C117" s="108" t="s">
        <v>250</v>
      </c>
      <c r="D117" s="109">
        <v>0</v>
      </c>
      <c r="E117" s="109"/>
    </row>
    <row r="118" ht="50.25" customHeight="1" spans="1:5">
      <c r="A118" s="106">
        <v>54</v>
      </c>
      <c r="B118" s="107" t="s">
        <v>251</v>
      </c>
      <c r="C118" s="108" t="s">
        <v>252</v>
      </c>
      <c r="D118" s="110" t="s">
        <v>130</v>
      </c>
      <c r="E118" s="110"/>
    </row>
    <row r="119" ht="195" spans="1:5">
      <c r="A119" s="106"/>
      <c r="B119" s="107"/>
      <c r="C119" s="108" t="s">
        <v>253</v>
      </c>
      <c r="D119" s="110" t="s">
        <v>130</v>
      </c>
      <c r="E119" s="110"/>
    </row>
    <row r="120" ht="90" spans="1:5">
      <c r="A120" s="106">
        <v>55</v>
      </c>
      <c r="B120" s="107" t="s">
        <v>254</v>
      </c>
      <c r="C120" s="108" t="s">
        <v>255</v>
      </c>
      <c r="D120" s="110" t="s">
        <v>130</v>
      </c>
      <c r="E120" s="110"/>
    </row>
    <row r="121" ht="30" spans="1:5">
      <c r="A121" s="106">
        <v>56</v>
      </c>
      <c r="B121" s="107" t="s">
        <v>175</v>
      </c>
      <c r="C121" s="108" t="s">
        <v>176</v>
      </c>
      <c r="D121" s="109">
        <v>0</v>
      </c>
      <c r="E121" s="109"/>
    </row>
    <row r="122" spans="1:5">
      <c r="A122" s="106" t="s">
        <v>256</v>
      </c>
      <c r="B122" s="107"/>
      <c r="C122" s="107" t="s">
        <v>257</v>
      </c>
      <c r="D122" s="109">
        <v>0</v>
      </c>
      <c r="E122" s="109"/>
    </row>
    <row r="123" ht="45" spans="1:5">
      <c r="A123" s="106" t="s">
        <v>258</v>
      </c>
      <c r="B123" s="107"/>
      <c r="C123" s="108" t="s">
        <v>259</v>
      </c>
      <c r="D123" s="109">
        <v>0</v>
      </c>
      <c r="E123" s="109"/>
    </row>
    <row r="124" ht="54.75" customHeight="1" spans="1:5">
      <c r="A124" s="106">
        <v>57</v>
      </c>
      <c r="B124" s="111" t="s">
        <v>260</v>
      </c>
      <c r="C124" s="116" t="s">
        <v>261</v>
      </c>
      <c r="D124" s="113">
        <v>0</v>
      </c>
      <c r="E124" s="113"/>
    </row>
    <row r="125" ht="39" customHeight="1" spans="1:5">
      <c r="A125" s="106">
        <v>58</v>
      </c>
      <c r="B125" s="111" t="s">
        <v>262</v>
      </c>
      <c r="C125" s="116" t="s">
        <v>263</v>
      </c>
      <c r="D125" s="113">
        <f>D115</f>
        <v>215088.563375</v>
      </c>
      <c r="E125" s="113"/>
    </row>
    <row r="126" ht="43.5" customHeight="1" spans="1:5">
      <c r="A126" s="106">
        <v>59</v>
      </c>
      <c r="B126" s="111" t="s">
        <v>264</v>
      </c>
      <c r="C126" s="116" t="s">
        <v>265</v>
      </c>
      <c r="D126" s="113">
        <f>D125+D106</f>
        <v>5147996.563375</v>
      </c>
      <c r="E126" s="113"/>
    </row>
    <row r="127" ht="43.5" customHeight="1" spans="1:5">
      <c r="A127" s="106">
        <v>60</v>
      </c>
      <c r="B127" s="111" t="s">
        <v>266</v>
      </c>
      <c r="C127" s="116" t="s">
        <v>32</v>
      </c>
      <c r="D127" s="113">
        <f>'[3]KPMM APOLO'!C93</f>
        <v>18578546.513375</v>
      </c>
      <c r="E127" s="113"/>
    </row>
    <row r="128" ht="60" spans="1:5">
      <c r="A128" s="105"/>
      <c r="B128" s="104" t="s">
        <v>267</v>
      </c>
      <c r="C128" s="105" t="s">
        <v>268</v>
      </c>
      <c r="D128" s="91"/>
      <c r="E128" s="91"/>
    </row>
    <row r="129" ht="30" spans="1:5">
      <c r="A129" s="106">
        <v>61</v>
      </c>
      <c r="B129" s="123" t="s">
        <v>269</v>
      </c>
      <c r="C129" s="112" t="s">
        <v>270</v>
      </c>
      <c r="D129" s="124">
        <f>'[3]KPMM APOLO'!C100</f>
        <v>0.265516357614344</v>
      </c>
      <c r="E129" s="113"/>
    </row>
    <row r="130" ht="57.75" customHeight="1" spans="1:5">
      <c r="A130" s="106">
        <v>62</v>
      </c>
      <c r="B130" s="123" t="s">
        <v>271</v>
      </c>
      <c r="C130" s="112" t="s">
        <v>272</v>
      </c>
      <c r="D130" s="124">
        <f>'[3]KPMM APOLO'!C99</f>
        <v>0.265516357614344</v>
      </c>
      <c r="E130" s="113"/>
    </row>
    <row r="131" ht="66" customHeight="1" spans="1:5">
      <c r="A131" s="106">
        <v>63</v>
      </c>
      <c r="B131" s="123" t="s">
        <v>273</v>
      </c>
      <c r="C131" s="112" t="s">
        <v>274</v>
      </c>
      <c r="D131" s="124">
        <f>'[3]KPMM APOLO'!C98</f>
        <v>0.277093612230046</v>
      </c>
      <c r="E131" s="113"/>
    </row>
    <row r="132" ht="105" customHeight="1" spans="1:5">
      <c r="A132" s="106">
        <v>64</v>
      </c>
      <c r="B132" s="123" t="s">
        <v>275</v>
      </c>
      <c r="C132" s="112" t="s">
        <v>276</v>
      </c>
      <c r="D132" s="125"/>
      <c r="E132" s="113"/>
    </row>
    <row r="133" ht="30" spans="1:5">
      <c r="A133" s="106">
        <v>65</v>
      </c>
      <c r="B133" s="126" t="s">
        <v>277</v>
      </c>
      <c r="C133" s="127" t="s">
        <v>278</v>
      </c>
      <c r="D133" s="109">
        <v>0</v>
      </c>
      <c r="E133" s="109"/>
    </row>
    <row r="134" ht="30" spans="1:5">
      <c r="A134" s="106">
        <v>66</v>
      </c>
      <c r="B134" s="126" t="s">
        <v>279</v>
      </c>
      <c r="C134" s="127" t="s">
        <v>280</v>
      </c>
      <c r="D134" s="109">
        <v>0</v>
      </c>
      <c r="E134" s="109"/>
    </row>
    <row r="135" ht="30" spans="1:5">
      <c r="A135" s="106">
        <v>67</v>
      </c>
      <c r="B135" s="126" t="s">
        <v>281</v>
      </c>
      <c r="C135" s="127" t="s">
        <v>282</v>
      </c>
      <c r="D135" s="109">
        <v>0</v>
      </c>
      <c r="E135" s="109"/>
    </row>
    <row r="136" ht="150.75" customHeight="1" spans="1:5">
      <c r="A136" s="106">
        <v>68</v>
      </c>
      <c r="B136" s="123"/>
      <c r="C136" s="112" t="s">
        <v>283</v>
      </c>
      <c r="D136" s="124">
        <f>'[3]KPMM APOLO'!C119</f>
        <v>0.184593612230046</v>
      </c>
      <c r="E136" s="113"/>
    </row>
    <row r="137" spans="1:5">
      <c r="A137" s="117"/>
      <c r="B137" s="104" t="s">
        <v>284</v>
      </c>
      <c r="C137" s="104" t="s">
        <v>285</v>
      </c>
      <c r="D137" s="91"/>
      <c r="E137" s="91"/>
    </row>
    <row r="138" ht="16.5" customHeight="1" spans="1:5">
      <c r="A138" s="117"/>
      <c r="B138" s="104" t="s">
        <v>286</v>
      </c>
      <c r="C138" s="104"/>
      <c r="D138" s="91"/>
      <c r="E138" s="91"/>
    </row>
    <row r="139" ht="31.5" customHeight="1" spans="1:5">
      <c r="A139" s="106">
        <v>69</v>
      </c>
      <c r="B139" s="107" t="s">
        <v>287</v>
      </c>
      <c r="C139" s="108" t="s">
        <v>288</v>
      </c>
      <c r="D139" s="110" t="s">
        <v>130</v>
      </c>
      <c r="E139" s="110"/>
    </row>
    <row r="140" ht="31.5" customHeight="1" spans="1:5">
      <c r="A140" s="106">
        <v>70</v>
      </c>
      <c r="B140" s="107" t="s">
        <v>289</v>
      </c>
      <c r="C140" s="108" t="s">
        <v>290</v>
      </c>
      <c r="D140" s="110" t="s">
        <v>130</v>
      </c>
      <c r="E140" s="110"/>
    </row>
    <row r="141" ht="31.5" customHeight="1" spans="1:5">
      <c r="A141" s="106">
        <v>71</v>
      </c>
      <c r="B141" s="107" t="s">
        <v>291</v>
      </c>
      <c r="C141" s="108" t="s">
        <v>292</v>
      </c>
      <c r="D141" s="110" t="s">
        <v>130</v>
      </c>
      <c r="E141" s="110"/>
    </row>
    <row r="142" ht="45" spans="1:5">
      <c r="A142" s="117"/>
      <c r="B142" s="104" t="s">
        <v>293</v>
      </c>
      <c r="C142" s="105" t="s">
        <v>294</v>
      </c>
      <c r="D142" s="91"/>
      <c r="E142" s="91"/>
    </row>
    <row r="143" ht="60" spans="1:5">
      <c r="A143" s="106">
        <v>72</v>
      </c>
      <c r="B143" s="107" t="s">
        <v>295</v>
      </c>
      <c r="C143" s="108" t="s">
        <v>296</v>
      </c>
      <c r="D143" s="110" t="s">
        <v>130</v>
      </c>
      <c r="E143" s="110"/>
    </row>
    <row r="144" ht="30" spans="1:5">
      <c r="A144" s="106">
        <v>73</v>
      </c>
      <c r="B144" s="107" t="s">
        <v>297</v>
      </c>
      <c r="C144" s="108" t="s">
        <v>298</v>
      </c>
      <c r="D144" s="110" t="s">
        <v>130</v>
      </c>
      <c r="E144" s="110"/>
    </row>
    <row r="145" customHeight="1" spans="1:5">
      <c r="A145" s="106">
        <v>74</v>
      </c>
      <c r="B145" s="107" t="s">
        <v>299</v>
      </c>
      <c r="C145" s="107" t="s">
        <v>300</v>
      </c>
      <c r="D145" s="110" t="s">
        <v>130</v>
      </c>
      <c r="E145" s="110"/>
    </row>
    <row r="146" customHeight="1" spans="1:5">
      <c r="A146" s="106">
        <v>75</v>
      </c>
      <c r="B146" s="107" t="s">
        <v>301</v>
      </c>
      <c r="C146" s="108" t="s">
        <v>302</v>
      </c>
      <c r="D146" s="110" t="s">
        <v>130</v>
      </c>
      <c r="E146" s="110"/>
    </row>
    <row r="147" ht="30" spans="1:5">
      <c r="A147" s="117"/>
      <c r="B147" s="104" t="s">
        <v>303</v>
      </c>
      <c r="C147" s="105" t="s">
        <v>304</v>
      </c>
      <c r="D147" s="91"/>
      <c r="E147" s="91"/>
    </row>
    <row r="148" ht="75" spans="1:5">
      <c r="A148" s="106">
        <v>76</v>
      </c>
      <c r="B148" s="107" t="s">
        <v>305</v>
      </c>
      <c r="C148" s="108" t="s">
        <v>306</v>
      </c>
      <c r="D148" s="110" t="s">
        <v>130</v>
      </c>
      <c r="E148" s="110"/>
    </row>
    <row r="149" ht="45" spans="1:5">
      <c r="A149" s="106">
        <v>77</v>
      </c>
      <c r="B149" s="107" t="s">
        <v>307</v>
      </c>
      <c r="C149" s="107" t="s">
        <v>308</v>
      </c>
      <c r="D149" s="110" t="s">
        <v>130</v>
      </c>
      <c r="E149" s="110"/>
    </row>
    <row r="150" ht="57" customHeight="1" spans="1:5">
      <c r="A150" s="106">
        <v>78</v>
      </c>
      <c r="B150" s="107" t="s">
        <v>309</v>
      </c>
      <c r="C150" s="108" t="s">
        <v>310</v>
      </c>
      <c r="D150" s="110" t="s">
        <v>130</v>
      </c>
      <c r="E150" s="110"/>
    </row>
    <row r="151" ht="45" spans="1:5">
      <c r="A151" s="106">
        <v>79</v>
      </c>
      <c r="B151" s="107" t="s">
        <v>311</v>
      </c>
      <c r="C151" s="107" t="s">
        <v>312</v>
      </c>
      <c r="D151" s="110" t="s">
        <v>130</v>
      </c>
      <c r="E151" s="110"/>
    </row>
    <row r="152" ht="60" spans="1:5">
      <c r="A152" s="117"/>
      <c r="B152" s="104" t="s">
        <v>313</v>
      </c>
      <c r="C152" s="105" t="s">
        <v>314</v>
      </c>
      <c r="D152" s="81"/>
      <c r="E152" s="81"/>
    </row>
    <row r="153" ht="30" spans="1:5">
      <c r="A153" s="106">
        <v>80</v>
      </c>
      <c r="B153" s="107" t="s">
        <v>315</v>
      </c>
      <c r="C153" s="107" t="s">
        <v>316</v>
      </c>
      <c r="D153" s="110" t="s">
        <v>130</v>
      </c>
      <c r="E153" s="110"/>
    </row>
    <row r="154" ht="60" spans="1:5">
      <c r="A154" s="106">
        <v>81</v>
      </c>
      <c r="B154" s="107" t="s">
        <v>317</v>
      </c>
      <c r="C154" s="108" t="s">
        <v>318</v>
      </c>
      <c r="D154" s="110" t="s">
        <v>130</v>
      </c>
      <c r="E154" s="110"/>
    </row>
    <row r="155" ht="30" spans="1:5">
      <c r="A155" s="106">
        <v>82</v>
      </c>
      <c r="B155" s="107" t="s">
        <v>319</v>
      </c>
      <c r="C155" s="107" t="s">
        <v>320</v>
      </c>
      <c r="D155" s="110" t="s">
        <v>130</v>
      </c>
      <c r="E155" s="110"/>
    </row>
    <row r="156" ht="54" customHeight="1" spans="1:5">
      <c r="A156" s="106">
        <v>83</v>
      </c>
      <c r="B156" s="107" t="s">
        <v>321</v>
      </c>
      <c r="C156" s="108" t="s">
        <v>322</v>
      </c>
      <c r="D156" s="110" t="s">
        <v>130</v>
      </c>
      <c r="E156" s="110"/>
    </row>
    <row r="157" ht="30" spans="1:5">
      <c r="A157" s="106">
        <v>84</v>
      </c>
      <c r="B157" s="107" t="s">
        <v>323</v>
      </c>
      <c r="C157" s="107" t="s">
        <v>324</v>
      </c>
      <c r="D157" s="110" t="s">
        <v>130</v>
      </c>
      <c r="E157" s="110"/>
    </row>
    <row r="158" ht="60" spans="1:5">
      <c r="A158" s="106">
        <v>85</v>
      </c>
      <c r="B158" s="107" t="s">
        <v>325</v>
      </c>
      <c r="C158" s="108" t="s">
        <v>326</v>
      </c>
      <c r="D158" s="110" t="s">
        <v>130</v>
      </c>
      <c r="E158" s="110"/>
    </row>
    <row r="159" customHeight="1" spans="1:5">
      <c r="A159" s="128" t="s">
        <v>108</v>
      </c>
      <c r="B159" s="129"/>
      <c r="C159" s="129"/>
      <c r="D159" s="129"/>
      <c r="E159" s="130"/>
    </row>
    <row r="160" ht="41.25" customHeight="1" spans="1:5">
      <c r="A160" s="93" t="s">
        <v>327</v>
      </c>
      <c r="B160" s="94"/>
      <c r="C160" s="94"/>
      <c r="D160" s="94"/>
      <c r="E160" s="95"/>
    </row>
    <row r="161" ht="27.75" customHeight="1" spans="1:5">
      <c r="A161" s="93" t="s">
        <v>328</v>
      </c>
      <c r="B161" s="94"/>
      <c r="C161" s="94"/>
      <c r="D161" s="94"/>
      <c r="E161" s="95"/>
    </row>
    <row r="162" spans="1:5">
      <c r="A162" s="131"/>
      <c r="B162" s="132"/>
      <c r="C162" s="132"/>
      <c r="D162" s="133"/>
      <c r="E162" s="133"/>
    </row>
    <row r="163" spans="1:5">
      <c r="A163" s="131"/>
      <c r="B163" s="132"/>
      <c r="C163" s="132"/>
      <c r="D163" s="133"/>
      <c r="E163" s="133"/>
    </row>
    <row r="164" spans="1:5">
      <c r="A164" s="131"/>
      <c r="B164" s="132"/>
      <c r="C164" s="132"/>
      <c r="D164" s="133"/>
      <c r="E164" s="133"/>
    </row>
    <row r="165" spans="1:5">
      <c r="A165" s="131"/>
      <c r="B165" s="132"/>
      <c r="C165" s="132"/>
      <c r="D165" s="133"/>
      <c r="E165" s="133"/>
    </row>
    <row r="166" spans="1:5">
      <c r="A166" s="131"/>
      <c r="B166" s="132"/>
      <c r="C166" s="132"/>
      <c r="D166" s="133"/>
      <c r="E166" s="133"/>
    </row>
    <row r="167" s="96" customFormat="1" spans="1:5">
      <c r="A167" s="134"/>
      <c r="B167" s="135"/>
      <c r="C167" s="135"/>
      <c r="D167" s="136"/>
      <c r="E167" s="136"/>
    </row>
  </sheetData>
  <mergeCells count="77">
    <mergeCell ref="A1:E1"/>
    <mergeCell ref="A2:E2"/>
    <mergeCell ref="A3:E3"/>
    <mergeCell ref="A9:B9"/>
    <mergeCell ref="A48:B48"/>
    <mergeCell ref="A159:E159"/>
    <mergeCell ref="A160:E160"/>
    <mergeCell ref="A161:E161"/>
    <mergeCell ref="A4:A8"/>
    <mergeCell ref="A10:A14"/>
    <mergeCell ref="A15:A19"/>
    <mergeCell ref="A20:A44"/>
    <mergeCell ref="A49:A50"/>
    <mergeCell ref="A52:A53"/>
    <mergeCell ref="A54:A55"/>
    <mergeCell ref="A58:A59"/>
    <mergeCell ref="A60:A61"/>
    <mergeCell ref="A65:A66"/>
    <mergeCell ref="A87:A88"/>
    <mergeCell ref="A101:A103"/>
    <mergeCell ref="A108:A109"/>
    <mergeCell ref="A137:A138"/>
    <mergeCell ref="B4:B8"/>
    <mergeCell ref="B10:B14"/>
    <mergeCell ref="B15:B19"/>
    <mergeCell ref="B20:B44"/>
    <mergeCell ref="B49:B50"/>
    <mergeCell ref="B52:B53"/>
    <mergeCell ref="B54:B55"/>
    <mergeCell ref="B58:B59"/>
    <mergeCell ref="B60:B61"/>
    <mergeCell ref="B65:B66"/>
    <mergeCell ref="B87:B88"/>
    <mergeCell ref="B101:B103"/>
    <mergeCell ref="B108:B109"/>
    <mergeCell ref="C4:C8"/>
    <mergeCell ref="C10:C14"/>
    <mergeCell ref="C15:C19"/>
    <mergeCell ref="C20:C44"/>
    <mergeCell ref="C49:C50"/>
    <mergeCell ref="C52:C53"/>
    <mergeCell ref="C54:C55"/>
    <mergeCell ref="C58:C59"/>
    <mergeCell ref="C60:C61"/>
    <mergeCell ref="C65:C66"/>
    <mergeCell ref="C87:C88"/>
    <mergeCell ref="C101:C103"/>
    <mergeCell ref="C108:C109"/>
    <mergeCell ref="C137:C138"/>
    <mergeCell ref="D4:D8"/>
    <mergeCell ref="D10:D14"/>
    <mergeCell ref="D15:D19"/>
    <mergeCell ref="D20:D44"/>
    <mergeCell ref="D49:D50"/>
    <mergeCell ref="D52:D53"/>
    <mergeCell ref="D54:D55"/>
    <mergeCell ref="D58:D59"/>
    <mergeCell ref="D60:D61"/>
    <mergeCell ref="D65:D66"/>
    <mergeCell ref="D87:D88"/>
    <mergeCell ref="D101:D103"/>
    <mergeCell ref="D108:D109"/>
    <mergeCell ref="D137:D138"/>
    <mergeCell ref="E4:E8"/>
    <mergeCell ref="E10:E14"/>
    <mergeCell ref="E15:E19"/>
    <mergeCell ref="E20:E44"/>
    <mergeCell ref="E49:E50"/>
    <mergeCell ref="E52:E53"/>
    <mergeCell ref="E54:E55"/>
    <mergeCell ref="E58:E59"/>
    <mergeCell ref="E60:E61"/>
    <mergeCell ref="E65:E66"/>
    <mergeCell ref="E87:E88"/>
    <mergeCell ref="E101:E103"/>
    <mergeCell ref="E108:E109"/>
    <mergeCell ref="E137:E138"/>
  </mergeCells>
  <pageMargins left="0.7" right="0.7" top="0.75" bottom="0.75" header="0.3" footer="0.3"/>
  <pageSetup paperSize="9" scale="6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74"/>
  <sheetViews>
    <sheetView showGridLines="0" workbookViewId="0">
      <selection activeCell="A73" sqref="A73:E73"/>
    </sheetView>
  </sheetViews>
  <sheetFormatPr defaultColWidth="9.14285714285714" defaultRowHeight="15.75" outlineLevelCol="4"/>
  <cols>
    <col min="1" max="1" width="7" style="72" customWidth="1"/>
    <col min="2" max="2" width="63.2857142857143" style="72" customWidth="1"/>
    <col min="3" max="3" width="25" style="73" customWidth="1"/>
    <col min="4" max="4" width="31" style="73" customWidth="1"/>
    <col min="5" max="5" width="14.4285714285714" style="74" customWidth="1"/>
    <col min="6" max="6" width="25" style="72" customWidth="1"/>
    <col min="7" max="16384" width="9.14285714285714" style="72"/>
  </cols>
  <sheetData>
    <row r="1" ht="24" customHeight="1" spans="1:5">
      <c r="A1" s="54" t="s">
        <v>329</v>
      </c>
      <c r="B1" s="54"/>
      <c r="C1" s="54"/>
      <c r="D1" s="54"/>
      <c r="E1" s="54"/>
    </row>
    <row r="2" ht="19.5" customHeight="1" spans="1:5">
      <c r="A2" s="55" t="s">
        <v>113</v>
      </c>
      <c r="B2" s="55"/>
      <c r="C2" s="55"/>
      <c r="D2" s="55"/>
      <c r="E2" s="55"/>
    </row>
    <row r="3" ht="26.25" customHeight="1" spans="1:5">
      <c r="A3" s="239" t="str">
        <f>'[3]Tw-CC1'!A3:E3</f>
        <v>30 JUNI 2025</v>
      </c>
      <c r="B3" s="55"/>
      <c r="C3" s="55"/>
      <c r="D3" s="55"/>
      <c r="E3" s="55"/>
    </row>
    <row r="4" ht="26.25" customHeight="1" spans="1:5">
      <c r="A4" s="55"/>
      <c r="B4" s="55"/>
      <c r="C4" s="55"/>
      <c r="D4" s="55"/>
      <c r="E4" s="75" t="s">
        <v>330</v>
      </c>
    </row>
    <row r="5" ht="54.75" customHeight="1" spans="1:5">
      <c r="A5" s="76" t="s">
        <v>331</v>
      </c>
      <c r="B5" s="76" t="s">
        <v>332</v>
      </c>
      <c r="C5" s="77" t="s">
        <v>333</v>
      </c>
      <c r="D5" s="77" t="s">
        <v>334</v>
      </c>
      <c r="E5" s="77" t="s">
        <v>335</v>
      </c>
    </row>
    <row r="6" spans="1:5">
      <c r="A6" s="76"/>
      <c r="B6" s="76"/>
      <c r="C6" s="77"/>
      <c r="D6" s="77"/>
      <c r="E6" s="77"/>
    </row>
    <row r="7" spans="1:5">
      <c r="A7" s="76"/>
      <c r="B7" s="76"/>
      <c r="C7" s="240" t="str">
        <f>A3</f>
        <v>30 JUNI 2025</v>
      </c>
      <c r="D7" s="240" t="str">
        <f t="shared" ref="D7:D34" si="0">C7</f>
        <v>30 JUNI 2025</v>
      </c>
      <c r="E7" s="77"/>
    </row>
    <row r="8" spans="1:5">
      <c r="A8" s="78"/>
      <c r="B8" s="79" t="s">
        <v>336</v>
      </c>
      <c r="C8" s="80"/>
      <c r="D8" s="80"/>
      <c r="E8" s="81"/>
    </row>
    <row r="9" spans="1:5">
      <c r="A9" s="82">
        <v>1</v>
      </c>
      <c r="B9" s="83" t="s">
        <v>337</v>
      </c>
      <c r="C9" s="84">
        <f>[3]Neraca!G4</f>
        <v>427516</v>
      </c>
      <c r="D9" s="84">
        <f t="shared" si="0"/>
        <v>427516</v>
      </c>
      <c r="E9" s="85"/>
    </row>
    <row r="10" spans="1:5">
      <c r="A10" s="82">
        <v>2</v>
      </c>
      <c r="B10" s="83" t="s">
        <v>338</v>
      </c>
      <c r="C10" s="84">
        <f>[3]Neraca!G5</f>
        <v>2544633</v>
      </c>
      <c r="D10" s="84">
        <f t="shared" si="0"/>
        <v>2544633</v>
      </c>
      <c r="E10" s="85"/>
    </row>
    <row r="11" spans="1:5">
      <c r="A11" s="82">
        <v>3</v>
      </c>
      <c r="B11" s="83" t="s">
        <v>339</v>
      </c>
      <c r="C11" s="84">
        <f>[3]Neraca!G6</f>
        <v>2194795</v>
      </c>
      <c r="D11" s="84">
        <f t="shared" si="0"/>
        <v>2194795</v>
      </c>
      <c r="E11" s="85"/>
    </row>
    <row r="12" spans="1:5">
      <c r="A12" s="82">
        <v>4</v>
      </c>
      <c r="B12" s="83" t="s">
        <v>340</v>
      </c>
      <c r="C12" s="84">
        <f>[3]Neraca!G7</f>
        <v>0</v>
      </c>
      <c r="D12" s="84">
        <f t="shared" si="0"/>
        <v>0</v>
      </c>
      <c r="E12" s="85"/>
    </row>
    <row r="13" spans="1:5">
      <c r="A13" s="82">
        <v>5</v>
      </c>
      <c r="B13" s="83" t="s">
        <v>341</v>
      </c>
      <c r="C13" s="84">
        <f>[3]Neraca!G8</f>
        <v>10024331</v>
      </c>
      <c r="D13" s="84">
        <f t="shared" si="0"/>
        <v>10024331</v>
      </c>
      <c r="E13" s="85"/>
    </row>
    <row r="14" ht="30" spans="1:5">
      <c r="A14" s="82">
        <v>6</v>
      </c>
      <c r="B14" s="83" t="s">
        <v>342</v>
      </c>
      <c r="C14" s="84">
        <f>[3]Neraca!G9</f>
        <v>0</v>
      </c>
      <c r="D14" s="84">
        <f t="shared" si="0"/>
        <v>0</v>
      </c>
      <c r="E14" s="85"/>
    </row>
    <row r="15" ht="30" spans="1:5">
      <c r="A15" s="82">
        <v>7</v>
      </c>
      <c r="B15" s="83" t="s">
        <v>343</v>
      </c>
      <c r="C15" s="84">
        <f>[3]Neraca!G10</f>
        <v>1681840</v>
      </c>
      <c r="D15" s="84">
        <f t="shared" si="0"/>
        <v>1681840</v>
      </c>
      <c r="E15" s="85"/>
    </row>
    <row r="16" spans="1:5">
      <c r="A16" s="82">
        <v>8</v>
      </c>
      <c r="B16" s="83" t="s">
        <v>344</v>
      </c>
      <c r="C16" s="84">
        <f>[3]Neraca!G11</f>
        <v>0</v>
      </c>
      <c r="D16" s="84">
        <f t="shared" si="0"/>
        <v>0</v>
      </c>
      <c r="E16" s="85"/>
    </row>
    <row r="17" spans="1:5">
      <c r="A17" s="82">
        <v>9</v>
      </c>
      <c r="B17" s="83" t="s">
        <v>345</v>
      </c>
      <c r="C17" s="84">
        <f>[3]Neraca!G12</f>
        <v>24144742</v>
      </c>
      <c r="D17" s="84">
        <f t="shared" si="0"/>
        <v>24144742</v>
      </c>
      <c r="E17" s="85"/>
    </row>
    <row r="18" spans="1:5">
      <c r="A18" s="82">
        <v>10</v>
      </c>
      <c r="B18" s="83" t="s">
        <v>346</v>
      </c>
      <c r="C18" s="84">
        <f>[3]Neraca!G13</f>
        <v>0</v>
      </c>
      <c r="D18" s="84">
        <f t="shared" si="0"/>
        <v>0</v>
      </c>
      <c r="E18" s="85"/>
    </row>
    <row r="19" spans="1:5">
      <c r="A19" s="82">
        <v>11</v>
      </c>
      <c r="B19" s="83" t="s">
        <v>347</v>
      </c>
      <c r="C19" s="84">
        <f>[3]Neraca!G14</f>
        <v>0</v>
      </c>
      <c r="D19" s="84">
        <f t="shared" si="0"/>
        <v>0</v>
      </c>
      <c r="E19" s="85"/>
    </row>
    <row r="20" spans="1:5">
      <c r="A20" s="82">
        <v>12</v>
      </c>
      <c r="B20" s="83" t="s">
        <v>348</v>
      </c>
      <c r="C20" s="84">
        <f>[3]Neraca!G15</f>
        <v>237510</v>
      </c>
      <c r="D20" s="84">
        <f t="shared" si="0"/>
        <v>237510</v>
      </c>
      <c r="E20" s="85"/>
    </row>
    <row r="21" spans="1:5">
      <c r="A21" s="82">
        <v>13</v>
      </c>
      <c r="B21" s="83" t="s">
        <v>349</v>
      </c>
      <c r="C21" s="84">
        <f>[3]Neraca!G16</f>
        <v>1243090</v>
      </c>
      <c r="D21" s="84">
        <f t="shared" si="0"/>
        <v>1243090</v>
      </c>
      <c r="E21" s="85"/>
    </row>
    <row r="22" spans="1:5">
      <c r="A22" s="82"/>
      <c r="B22" s="83" t="s">
        <v>350</v>
      </c>
      <c r="C22" s="84">
        <f>[3]Neraca!G17</f>
        <v>0</v>
      </c>
      <c r="D22" s="84">
        <f t="shared" si="0"/>
        <v>0</v>
      </c>
      <c r="E22" s="85"/>
    </row>
    <row r="23" spans="1:5">
      <c r="A23" s="82"/>
      <c r="B23" s="83" t="s">
        <v>351</v>
      </c>
      <c r="C23" s="84">
        <f>[3]Neraca!G18</f>
        <v>1241567</v>
      </c>
      <c r="D23" s="84">
        <f t="shared" si="0"/>
        <v>1241567</v>
      </c>
      <c r="E23" s="85"/>
    </row>
    <row r="24" spans="1:5">
      <c r="A24" s="82"/>
      <c r="B24" s="83" t="s">
        <v>352</v>
      </c>
      <c r="C24" s="84">
        <f>[3]Neraca!G19</f>
        <v>1523</v>
      </c>
      <c r="D24" s="84">
        <f t="shared" si="0"/>
        <v>1523</v>
      </c>
      <c r="E24" s="85"/>
    </row>
    <row r="25" spans="1:5">
      <c r="A25" s="82">
        <v>14</v>
      </c>
      <c r="B25" s="83" t="s">
        <v>353</v>
      </c>
      <c r="C25" s="84">
        <f>[3]Neraca!G20</f>
        <v>52027</v>
      </c>
      <c r="D25" s="84">
        <f t="shared" si="0"/>
        <v>52027</v>
      </c>
      <c r="E25" s="85"/>
    </row>
    <row r="26" spans="1:5">
      <c r="A26" s="82"/>
      <c r="B26" s="83" t="s">
        <v>354</v>
      </c>
      <c r="C26" s="84">
        <f>[3]Neraca!G21</f>
        <v>46271</v>
      </c>
      <c r="D26" s="84">
        <f t="shared" si="0"/>
        <v>46271</v>
      </c>
      <c r="E26" s="85"/>
    </row>
    <row r="27" spans="1:5">
      <c r="A27" s="82">
        <v>15</v>
      </c>
      <c r="B27" s="83" t="s">
        <v>355</v>
      </c>
      <c r="C27" s="84">
        <f>[3]Neraca!G22</f>
        <v>485131</v>
      </c>
      <c r="D27" s="84">
        <f t="shared" si="0"/>
        <v>485131</v>
      </c>
      <c r="E27" s="85"/>
    </row>
    <row r="28" ht="26.25" customHeight="1" spans="1:5">
      <c r="A28" s="82"/>
      <c r="B28" s="83" t="s">
        <v>356</v>
      </c>
      <c r="C28" s="84">
        <f>[3]Neraca!G23</f>
        <v>311032</v>
      </c>
      <c r="D28" s="84">
        <f t="shared" si="0"/>
        <v>311032</v>
      </c>
      <c r="E28" s="85"/>
    </row>
    <row r="29" spans="1:5">
      <c r="A29" s="82">
        <v>16</v>
      </c>
      <c r="B29" s="83" t="s">
        <v>357</v>
      </c>
      <c r="C29" s="84">
        <f>[3]Neraca!G24</f>
        <v>437</v>
      </c>
      <c r="D29" s="84">
        <f t="shared" si="0"/>
        <v>437</v>
      </c>
      <c r="E29" s="85"/>
    </row>
    <row r="30" spans="1:5">
      <c r="A30" s="82"/>
      <c r="B30" s="83" t="s">
        <v>358</v>
      </c>
      <c r="C30" s="84">
        <f>[3]Neraca!G25</f>
        <v>437</v>
      </c>
      <c r="D30" s="84">
        <f t="shared" si="0"/>
        <v>437</v>
      </c>
      <c r="E30" s="85"/>
    </row>
    <row r="31" spans="1:5">
      <c r="A31" s="82"/>
      <c r="B31" s="83" t="s">
        <v>359</v>
      </c>
      <c r="C31" s="84">
        <f>[3]Neraca!G26</f>
        <v>0</v>
      </c>
      <c r="D31" s="84">
        <f t="shared" si="0"/>
        <v>0</v>
      </c>
      <c r="E31" s="85"/>
    </row>
    <row r="32" spans="1:5">
      <c r="A32" s="82"/>
      <c r="B32" s="83" t="s">
        <v>360</v>
      </c>
      <c r="C32" s="84">
        <f>[3]Neraca!G27</f>
        <v>0</v>
      </c>
      <c r="D32" s="84">
        <f t="shared" si="0"/>
        <v>0</v>
      </c>
      <c r="E32" s="85"/>
    </row>
    <row r="33" spans="1:5">
      <c r="A33" s="82"/>
      <c r="B33" s="83" t="s">
        <v>361</v>
      </c>
      <c r="C33" s="84">
        <f>[3]Neraca!G28</f>
        <v>0</v>
      </c>
      <c r="D33" s="84">
        <f t="shared" si="0"/>
        <v>0</v>
      </c>
      <c r="E33" s="85"/>
    </row>
    <row r="34" spans="1:5">
      <c r="A34" s="82">
        <v>17</v>
      </c>
      <c r="B34" s="83" t="s">
        <v>362</v>
      </c>
      <c r="C34" s="84">
        <f>[3]Neraca!G29</f>
        <v>219477</v>
      </c>
      <c r="D34" s="84">
        <f t="shared" si="0"/>
        <v>219477</v>
      </c>
      <c r="E34" s="85"/>
    </row>
    <row r="35" spans="1:5">
      <c r="A35" s="86"/>
      <c r="B35" s="87" t="s">
        <v>363</v>
      </c>
      <c r="C35" s="88">
        <f>C9+C10+C11+C12+C13+C14+C15+C16+C17+C18+C19+C20-C21+C25-C26+C27-C28+C29+C34</f>
        <v>40412046</v>
      </c>
      <c r="D35" s="88">
        <f>D9+D10+D11+D12+D13+D14+D15+D16+D17+D18+D19+D20-D21+D25-D26+D27-D28+D29+D34</f>
        <v>40412046</v>
      </c>
      <c r="E35" s="89"/>
    </row>
    <row r="36" spans="1:5">
      <c r="A36" s="78"/>
      <c r="B36" s="79" t="s">
        <v>364</v>
      </c>
      <c r="C36" s="80"/>
      <c r="D36" s="80"/>
      <c r="E36" s="81"/>
    </row>
    <row r="37" spans="1:5">
      <c r="A37" s="82">
        <v>1</v>
      </c>
      <c r="B37" s="83" t="s">
        <v>365</v>
      </c>
      <c r="C37" s="84">
        <f>[3]Neraca!G33</f>
        <v>4329323</v>
      </c>
      <c r="D37" s="84">
        <f t="shared" ref="D37:D70" si="1">C37</f>
        <v>4329323</v>
      </c>
      <c r="E37" s="85"/>
    </row>
    <row r="38" spans="1:5">
      <c r="A38" s="82">
        <v>2</v>
      </c>
      <c r="B38" s="83" t="s">
        <v>366</v>
      </c>
      <c r="C38" s="84">
        <f>[3]Neraca!G34</f>
        <v>17833469</v>
      </c>
      <c r="D38" s="84">
        <f t="shared" si="1"/>
        <v>17833469</v>
      </c>
      <c r="E38" s="85"/>
    </row>
    <row r="39" spans="1:5">
      <c r="A39" s="82">
        <v>3</v>
      </c>
      <c r="B39" s="83" t="s">
        <v>367</v>
      </c>
      <c r="C39" s="84">
        <f>[3]Neraca!G35</f>
        <v>11579592</v>
      </c>
      <c r="D39" s="84">
        <f t="shared" si="1"/>
        <v>11579592</v>
      </c>
      <c r="E39" s="85"/>
    </row>
    <row r="40" spans="1:5">
      <c r="A40" s="82">
        <v>4</v>
      </c>
      <c r="B40" s="83" t="s">
        <v>368</v>
      </c>
      <c r="C40" s="84">
        <f>[3]Neraca!G36</f>
        <v>550</v>
      </c>
      <c r="D40" s="84">
        <f t="shared" si="1"/>
        <v>550</v>
      </c>
      <c r="E40" s="85"/>
    </row>
    <row r="41" spans="1:5">
      <c r="A41" s="82">
        <v>5</v>
      </c>
      <c r="B41" s="83" t="s">
        <v>369</v>
      </c>
      <c r="C41" s="84">
        <f>[3]Neraca!G37</f>
        <v>627</v>
      </c>
      <c r="D41" s="84">
        <f t="shared" si="1"/>
        <v>627</v>
      </c>
      <c r="E41" s="85"/>
    </row>
    <row r="42" spans="1:5">
      <c r="A42" s="82">
        <v>6</v>
      </c>
      <c r="B42" s="83" t="s">
        <v>370</v>
      </c>
      <c r="C42" s="84">
        <f>[3]Neraca!G38</f>
        <v>913560</v>
      </c>
      <c r="D42" s="84">
        <f t="shared" si="1"/>
        <v>913560</v>
      </c>
      <c r="E42" s="85"/>
    </row>
    <row r="43" spans="1:5">
      <c r="A43" s="82">
        <v>7</v>
      </c>
      <c r="B43" s="83" t="s">
        <v>371</v>
      </c>
      <c r="C43" s="84">
        <f>[3]Neraca!G39</f>
        <v>0</v>
      </c>
      <c r="D43" s="84">
        <f t="shared" si="1"/>
        <v>0</v>
      </c>
      <c r="E43" s="85"/>
    </row>
    <row r="44" ht="30" spans="1:5">
      <c r="A44" s="82">
        <v>8</v>
      </c>
      <c r="B44" s="83" t="s">
        <v>372</v>
      </c>
      <c r="C44" s="84">
        <f>[3]Neraca!G40</f>
        <v>0</v>
      </c>
      <c r="D44" s="84">
        <f t="shared" si="1"/>
        <v>0</v>
      </c>
      <c r="E44" s="85"/>
    </row>
    <row r="45" spans="1:5">
      <c r="A45" s="82">
        <v>9</v>
      </c>
      <c r="B45" s="83" t="s">
        <v>373</v>
      </c>
      <c r="C45" s="84">
        <f>[3]Neraca!G41</f>
        <v>0</v>
      </c>
      <c r="D45" s="84">
        <f t="shared" si="1"/>
        <v>0</v>
      </c>
      <c r="E45" s="85"/>
    </row>
    <row r="46" spans="1:5">
      <c r="A46" s="82">
        <v>10</v>
      </c>
      <c r="B46" s="83" t="s">
        <v>374</v>
      </c>
      <c r="C46" s="84">
        <f>[3]Neraca!G42</f>
        <v>0</v>
      </c>
      <c r="D46" s="84">
        <f t="shared" si="1"/>
        <v>0</v>
      </c>
      <c r="E46" s="85"/>
    </row>
    <row r="47" spans="1:5">
      <c r="A47" s="82">
        <v>11</v>
      </c>
      <c r="B47" s="83" t="s">
        <v>375</v>
      </c>
      <c r="C47" s="84">
        <f>[3]Neraca!G43</f>
        <v>0</v>
      </c>
      <c r="D47" s="84">
        <f t="shared" si="1"/>
        <v>0</v>
      </c>
      <c r="E47" s="85"/>
    </row>
    <row r="48" spans="1:5">
      <c r="A48" s="82">
        <v>12</v>
      </c>
      <c r="B48" s="83" t="s">
        <v>376</v>
      </c>
      <c r="C48" s="84">
        <f>[3]Neraca!G44</f>
        <v>130</v>
      </c>
      <c r="D48" s="84">
        <f t="shared" si="1"/>
        <v>130</v>
      </c>
      <c r="E48" s="85"/>
    </row>
    <row r="49" spans="1:5">
      <c r="A49" s="82">
        <v>13</v>
      </c>
      <c r="B49" s="83" t="s">
        <v>377</v>
      </c>
      <c r="C49" s="84">
        <f>[3]Neraca!G45</f>
        <v>0</v>
      </c>
      <c r="D49" s="84">
        <f t="shared" si="1"/>
        <v>0</v>
      </c>
      <c r="E49" s="85"/>
    </row>
    <row r="50" spans="1:5">
      <c r="A50" s="82">
        <v>14</v>
      </c>
      <c r="B50" s="83" t="s">
        <v>378</v>
      </c>
      <c r="C50" s="84">
        <f>[3]Neraca!G46</f>
        <v>688167</v>
      </c>
      <c r="D50" s="84">
        <f t="shared" si="1"/>
        <v>688167</v>
      </c>
      <c r="E50" s="85"/>
    </row>
    <row r="51" spans="1:5">
      <c r="A51" s="82">
        <v>15</v>
      </c>
      <c r="B51" s="83" t="s">
        <v>379</v>
      </c>
      <c r="C51" s="84">
        <v>0</v>
      </c>
      <c r="D51" s="84">
        <f t="shared" si="1"/>
        <v>0</v>
      </c>
      <c r="E51" s="85"/>
    </row>
    <row r="52" spans="1:5">
      <c r="A52" s="82">
        <v>16</v>
      </c>
      <c r="B52" s="83" t="s">
        <v>380</v>
      </c>
      <c r="C52" s="84">
        <f>[3]Neraca!G49</f>
        <v>2830177</v>
      </c>
      <c r="D52" s="84">
        <f t="shared" si="1"/>
        <v>2830177</v>
      </c>
      <c r="E52" s="85"/>
    </row>
    <row r="53" spans="1:5">
      <c r="A53" s="82"/>
      <c r="B53" s="83" t="s">
        <v>381</v>
      </c>
      <c r="C53" s="84">
        <f>[3]Neraca!G50</f>
        <v>4000000</v>
      </c>
      <c r="D53" s="84">
        <f t="shared" si="1"/>
        <v>4000000</v>
      </c>
      <c r="E53" s="85"/>
    </row>
    <row r="54" spans="1:5">
      <c r="A54" s="82"/>
      <c r="B54" s="83" t="s">
        <v>382</v>
      </c>
      <c r="C54" s="84">
        <f>[3]Neraca!G51</f>
        <v>1169823</v>
      </c>
      <c r="D54" s="84">
        <f t="shared" si="1"/>
        <v>1169823</v>
      </c>
      <c r="E54" s="85"/>
    </row>
    <row r="55" spans="1:5">
      <c r="A55" s="82"/>
      <c r="B55" s="83" t="s">
        <v>383</v>
      </c>
      <c r="C55" s="84">
        <f>[3]Neraca!G52</f>
        <v>0</v>
      </c>
      <c r="D55" s="84">
        <f t="shared" si="1"/>
        <v>0</v>
      </c>
      <c r="E55" s="85"/>
    </row>
    <row r="56" spans="1:5">
      <c r="A56" s="82">
        <v>17</v>
      </c>
      <c r="B56" s="83" t="s">
        <v>384</v>
      </c>
      <c r="C56" s="84">
        <f>[3]Neraca!G53</f>
        <v>2</v>
      </c>
      <c r="D56" s="84">
        <f t="shared" si="1"/>
        <v>2</v>
      </c>
      <c r="E56" s="85"/>
    </row>
    <row r="57" spans="1:5">
      <c r="A57" s="82"/>
      <c r="B57" s="83" t="s">
        <v>385</v>
      </c>
      <c r="C57" s="84">
        <f>[3]Neraca!G54</f>
        <v>0</v>
      </c>
      <c r="D57" s="84">
        <f t="shared" si="1"/>
        <v>0</v>
      </c>
      <c r="E57" s="85"/>
    </row>
    <row r="58" spans="1:5">
      <c r="A58" s="82"/>
      <c r="B58" s="83" t="s">
        <v>386</v>
      </c>
      <c r="C58" s="84">
        <f>[3]Neraca!G55</f>
        <v>0</v>
      </c>
      <c r="D58" s="84">
        <f t="shared" si="1"/>
        <v>0</v>
      </c>
      <c r="E58" s="85"/>
    </row>
    <row r="59" spans="1:5">
      <c r="A59" s="82"/>
      <c r="B59" s="83" t="s">
        <v>387</v>
      </c>
      <c r="C59" s="84">
        <f>[3]Neraca!G56</f>
        <v>2</v>
      </c>
      <c r="D59" s="84">
        <f t="shared" si="1"/>
        <v>2</v>
      </c>
      <c r="E59" s="85"/>
    </row>
    <row r="60" spans="1:5">
      <c r="A60" s="82"/>
      <c r="B60" s="83" t="s">
        <v>388</v>
      </c>
      <c r="C60" s="84">
        <f>[3]Neraca!G57</f>
        <v>0</v>
      </c>
      <c r="D60" s="84">
        <f t="shared" si="1"/>
        <v>0</v>
      </c>
      <c r="E60" s="85"/>
    </row>
    <row r="61" spans="1:5">
      <c r="A61" s="82">
        <v>18</v>
      </c>
      <c r="B61" s="83" t="s">
        <v>389</v>
      </c>
      <c r="C61" s="84">
        <f>[3]Neraca!G58</f>
        <v>-70905</v>
      </c>
      <c r="D61" s="84">
        <f t="shared" si="1"/>
        <v>-70905</v>
      </c>
      <c r="E61" s="85"/>
    </row>
    <row r="62" spans="1:5">
      <c r="A62" s="82"/>
      <c r="B62" s="83" t="s">
        <v>390</v>
      </c>
      <c r="C62" s="84">
        <f>[3]Neraca!G59</f>
        <v>0</v>
      </c>
      <c r="D62" s="84">
        <f t="shared" si="1"/>
        <v>0</v>
      </c>
      <c r="E62" s="85"/>
    </row>
    <row r="63" spans="1:5">
      <c r="A63" s="82"/>
      <c r="B63" s="83" t="s">
        <v>391</v>
      </c>
      <c r="C63" s="84">
        <f>[3]Neraca!G60</f>
        <v>70905</v>
      </c>
      <c r="D63" s="84">
        <f t="shared" si="1"/>
        <v>70905</v>
      </c>
      <c r="E63" s="85"/>
    </row>
    <row r="64" spans="1:5">
      <c r="A64" s="82">
        <v>19</v>
      </c>
      <c r="B64" s="83" t="s">
        <v>392</v>
      </c>
      <c r="C64" s="84">
        <f>[3]Neraca!G61</f>
        <v>1665074</v>
      </c>
      <c r="D64" s="84">
        <f t="shared" si="1"/>
        <v>1665074</v>
      </c>
      <c r="E64" s="85"/>
    </row>
    <row r="65" spans="1:5">
      <c r="A65" s="82"/>
      <c r="B65" s="83" t="s">
        <v>393</v>
      </c>
      <c r="C65" s="84">
        <f>[3]Neraca!G62</f>
        <v>1665074</v>
      </c>
      <c r="D65" s="84">
        <f t="shared" si="1"/>
        <v>1665074</v>
      </c>
      <c r="E65" s="85"/>
    </row>
    <row r="66" spans="1:5">
      <c r="A66" s="82"/>
      <c r="B66" s="83" t="s">
        <v>394</v>
      </c>
      <c r="C66" s="84">
        <f>[3]Neraca!G63</f>
        <v>0</v>
      </c>
      <c r="D66" s="84">
        <f t="shared" si="1"/>
        <v>0</v>
      </c>
      <c r="E66" s="85"/>
    </row>
    <row r="67" spans="1:5">
      <c r="A67" s="82">
        <v>20</v>
      </c>
      <c r="B67" s="83" t="s">
        <v>395</v>
      </c>
      <c r="C67" s="84">
        <f>[3]Neraca!G64</f>
        <v>642280</v>
      </c>
      <c r="D67" s="84">
        <f t="shared" si="1"/>
        <v>642280</v>
      </c>
      <c r="E67" s="85"/>
    </row>
    <row r="68" spans="1:5">
      <c r="A68" s="82"/>
      <c r="B68" s="83" t="s">
        <v>396</v>
      </c>
      <c r="C68" s="84">
        <f>[3]Neraca!G65</f>
        <v>658849</v>
      </c>
      <c r="D68" s="84">
        <f t="shared" si="1"/>
        <v>658849</v>
      </c>
      <c r="E68" s="85"/>
    </row>
    <row r="69" spans="1:5">
      <c r="A69" s="82"/>
      <c r="B69" s="83" t="s">
        <v>397</v>
      </c>
      <c r="C69" s="84">
        <f>[3]Neraca!G66</f>
        <v>642280</v>
      </c>
      <c r="D69" s="84">
        <f t="shared" si="1"/>
        <v>642280</v>
      </c>
      <c r="E69" s="85"/>
    </row>
    <row r="70" spans="1:5">
      <c r="A70" s="82"/>
      <c r="B70" s="83" t="s">
        <v>398</v>
      </c>
      <c r="C70" s="84">
        <f>[3]Neraca!G67</f>
        <v>658849</v>
      </c>
      <c r="D70" s="84">
        <f t="shared" si="1"/>
        <v>658849</v>
      </c>
      <c r="E70" s="85"/>
    </row>
    <row r="71" spans="1:5">
      <c r="A71" s="79"/>
      <c r="B71" s="79" t="s">
        <v>399</v>
      </c>
      <c r="C71" s="90">
        <f>SUM(C37:C52)+C56+C61+C64+C67</f>
        <v>40412046</v>
      </c>
      <c r="D71" s="90">
        <f>SUM(D37:D52)+D56+D61+D64+D67</f>
        <v>40412046</v>
      </c>
      <c r="E71" s="91"/>
    </row>
    <row r="72" ht="16.5" customHeight="1" spans="1:5">
      <c r="A72" s="92" t="s">
        <v>108</v>
      </c>
      <c r="B72" s="92"/>
      <c r="C72" s="92"/>
      <c r="D72" s="92"/>
      <c r="E72" s="92"/>
    </row>
    <row r="73" ht="45.75" customHeight="1" spans="1:5">
      <c r="A73" s="93" t="s">
        <v>327</v>
      </c>
      <c r="B73" s="94"/>
      <c r="C73" s="94"/>
      <c r="D73" s="94"/>
      <c r="E73" s="95"/>
    </row>
    <row r="74" ht="27" customHeight="1" spans="1:5">
      <c r="A74" s="93" t="s">
        <v>328</v>
      </c>
      <c r="B74" s="94"/>
      <c r="C74" s="94"/>
      <c r="D74" s="94"/>
      <c r="E74" s="95"/>
    </row>
  </sheetData>
  <mergeCells count="11">
    <mergeCell ref="A1:E1"/>
    <mergeCell ref="A2:E2"/>
    <mergeCell ref="A3:E3"/>
    <mergeCell ref="A72:E72"/>
    <mergeCell ref="A73:E73"/>
    <mergeCell ref="A74:E74"/>
    <mergeCell ref="A5:A7"/>
    <mergeCell ref="B5:B7"/>
    <mergeCell ref="C5:C6"/>
    <mergeCell ref="D5:D6"/>
    <mergeCell ref="E5:E7"/>
  </mergeCells>
  <pageMargins left="0.7" right="0.7" top="0.75" bottom="0.75" header="0.3" footer="0.3"/>
  <pageSetup paperSize="9" scale="5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71"/>
  <sheetViews>
    <sheetView workbookViewId="0">
      <selection activeCell="G33" sqref="G33"/>
    </sheetView>
  </sheetViews>
  <sheetFormatPr defaultColWidth="26.2857142857143" defaultRowHeight="15.75" outlineLevelCol="4"/>
  <cols>
    <col min="1" max="1" width="7.71428571428571" style="52" customWidth="1"/>
    <col min="2" max="2" width="30.8571428571429" style="52" hidden="1" customWidth="1"/>
    <col min="3" max="3" width="50.5714285714286" style="52" customWidth="1"/>
    <col min="4" max="4" width="27.5714285714286" style="53" customWidth="1"/>
    <col min="5" max="5" width="54.1428571428571" style="52" customWidth="1"/>
    <col min="6" max="16384" width="26.2857142857143" style="52"/>
  </cols>
  <sheetData>
    <row r="1" ht="21.75" customHeight="1" spans="1:5">
      <c r="A1" s="54" t="s">
        <v>400</v>
      </c>
      <c r="B1" s="54"/>
      <c r="C1" s="54"/>
      <c r="D1" s="54"/>
      <c r="E1" s="54"/>
    </row>
    <row r="2" ht="23.25" customHeight="1" spans="1:5">
      <c r="A2" s="55" t="s">
        <v>113</v>
      </c>
      <c r="B2" s="55"/>
      <c r="C2" s="55"/>
      <c r="D2" s="55"/>
      <c r="E2" s="55"/>
    </row>
    <row r="3" ht="24.75" customHeight="1" spans="1:5">
      <c r="A3" s="239" t="str">
        <f>'[3]Tw-CC1'!A3:E3</f>
        <v>30 JUNI 2025</v>
      </c>
      <c r="B3" s="55"/>
      <c r="C3" s="55"/>
      <c r="D3" s="55"/>
      <c r="E3" s="55"/>
    </row>
    <row r="4" ht="11.25" customHeight="1" spans="4:4">
      <c r="D4" s="56"/>
    </row>
    <row r="5" ht="0.75" customHeight="1" spans="1:2">
      <c r="A5" s="57"/>
      <c r="B5" s="57"/>
    </row>
    <row r="6" ht="30" spans="1:5">
      <c r="A6" s="58" t="s">
        <v>331</v>
      </c>
      <c r="B6" s="58" t="s">
        <v>401</v>
      </c>
      <c r="C6" s="59" t="s">
        <v>402</v>
      </c>
      <c r="D6" s="60" t="s">
        <v>403</v>
      </c>
      <c r="E6" s="61" t="s">
        <v>404</v>
      </c>
    </row>
    <row r="7" spans="1:5">
      <c r="A7" s="62">
        <v>1</v>
      </c>
      <c r="B7" s="63" t="s">
        <v>405</v>
      </c>
      <c r="C7" s="63" t="s">
        <v>406</v>
      </c>
      <c r="D7" s="64" t="s">
        <v>130</v>
      </c>
      <c r="E7" s="63" t="s">
        <v>407</v>
      </c>
    </row>
    <row r="8" ht="60" spans="1:5">
      <c r="A8" s="62">
        <v>2</v>
      </c>
      <c r="B8" s="63" t="s">
        <v>408</v>
      </c>
      <c r="C8" s="63" t="s">
        <v>409</v>
      </c>
      <c r="D8" s="64" t="s">
        <v>130</v>
      </c>
      <c r="E8" s="65" t="s">
        <v>410</v>
      </c>
    </row>
    <row r="9" ht="30" spans="1:5">
      <c r="A9" s="62">
        <v>3</v>
      </c>
      <c r="B9" s="63" t="s">
        <v>411</v>
      </c>
      <c r="C9" s="63" t="s">
        <v>412</v>
      </c>
      <c r="D9" s="64" t="s">
        <v>130</v>
      </c>
      <c r="E9" s="63" t="s">
        <v>413</v>
      </c>
    </row>
    <row r="10" ht="87" customHeight="1" spans="1:5">
      <c r="A10" s="62" t="s">
        <v>26</v>
      </c>
      <c r="B10" s="63" t="s">
        <v>414</v>
      </c>
      <c r="C10" s="63" t="s">
        <v>415</v>
      </c>
      <c r="D10" s="64" t="s">
        <v>130</v>
      </c>
      <c r="E10" s="63" t="s">
        <v>416</v>
      </c>
    </row>
    <row r="11" ht="30" spans="1:5">
      <c r="A11" s="62"/>
      <c r="B11" s="63"/>
      <c r="C11" s="63" t="s">
        <v>417</v>
      </c>
      <c r="D11" s="64" t="s">
        <v>130</v>
      </c>
      <c r="E11" s="63"/>
    </row>
    <row r="12" ht="30" spans="1:5">
      <c r="A12" s="62">
        <v>4</v>
      </c>
      <c r="B12" s="63" t="s">
        <v>418</v>
      </c>
      <c r="C12" s="63" t="s">
        <v>419</v>
      </c>
      <c r="D12" s="64" t="s">
        <v>130</v>
      </c>
      <c r="E12" s="63" t="s">
        <v>420</v>
      </c>
    </row>
    <row r="13" ht="30" spans="1:5">
      <c r="A13" s="62">
        <v>5</v>
      </c>
      <c r="B13" s="63" t="s">
        <v>421</v>
      </c>
      <c r="C13" s="63" t="s">
        <v>422</v>
      </c>
      <c r="D13" s="64" t="s">
        <v>130</v>
      </c>
      <c r="E13" s="63" t="s">
        <v>423</v>
      </c>
    </row>
    <row r="14" ht="45" spans="1:5">
      <c r="A14" s="62">
        <v>6</v>
      </c>
      <c r="B14" s="63" t="s">
        <v>424</v>
      </c>
      <c r="C14" s="65" t="s">
        <v>425</v>
      </c>
      <c r="D14" s="64" t="s">
        <v>130</v>
      </c>
      <c r="E14" s="65" t="s">
        <v>426</v>
      </c>
    </row>
    <row r="15" ht="74.25" customHeight="1" spans="1:5">
      <c r="A15" s="62">
        <v>7</v>
      </c>
      <c r="B15" s="63" t="s">
        <v>427</v>
      </c>
      <c r="C15" s="63" t="s">
        <v>428</v>
      </c>
      <c r="D15" s="64" t="s">
        <v>130</v>
      </c>
      <c r="E15" s="63" t="s">
        <v>429</v>
      </c>
    </row>
    <row r="16" ht="33" customHeight="1" spans="1:5">
      <c r="A16" s="62">
        <v>8</v>
      </c>
      <c r="B16" s="63" t="s">
        <v>430</v>
      </c>
      <c r="C16" s="63" t="s">
        <v>431</v>
      </c>
      <c r="D16" s="64" t="s">
        <v>130</v>
      </c>
      <c r="E16" s="63" t="s">
        <v>432</v>
      </c>
    </row>
    <row r="17" spans="1:5">
      <c r="A17" s="62">
        <v>9</v>
      </c>
      <c r="B17" s="63" t="s">
        <v>433</v>
      </c>
      <c r="C17" s="63" t="s">
        <v>434</v>
      </c>
      <c r="D17" s="64" t="s">
        <v>130</v>
      </c>
      <c r="E17" s="63" t="s">
        <v>432</v>
      </c>
    </row>
    <row r="18" ht="60" spans="1:5">
      <c r="A18" s="62">
        <v>10</v>
      </c>
      <c r="B18" s="63" t="s">
        <v>435</v>
      </c>
      <c r="C18" s="63" t="s">
        <v>436</v>
      </c>
      <c r="D18" s="64" t="s">
        <v>130</v>
      </c>
      <c r="E18" s="65" t="s">
        <v>437</v>
      </c>
    </row>
    <row r="19" ht="45" spans="1:5">
      <c r="A19" s="62">
        <v>11</v>
      </c>
      <c r="B19" s="63" t="s">
        <v>438</v>
      </c>
      <c r="C19" s="63" t="s">
        <v>439</v>
      </c>
      <c r="D19" s="64" t="s">
        <v>130</v>
      </c>
      <c r="E19" s="63" t="s">
        <v>440</v>
      </c>
    </row>
    <row r="20" ht="45" spans="1:5">
      <c r="A20" s="62">
        <v>12</v>
      </c>
      <c r="B20" s="63" t="s">
        <v>441</v>
      </c>
      <c r="C20" s="63" t="s">
        <v>442</v>
      </c>
      <c r="D20" s="64" t="s">
        <v>130</v>
      </c>
      <c r="E20" s="63" t="s">
        <v>443</v>
      </c>
    </row>
    <row r="21" ht="75" spans="1:5">
      <c r="A21" s="62">
        <v>13</v>
      </c>
      <c r="B21" s="63" t="s">
        <v>444</v>
      </c>
      <c r="C21" s="63" t="s">
        <v>445</v>
      </c>
      <c r="D21" s="64" t="s">
        <v>130</v>
      </c>
      <c r="E21" s="63" t="s">
        <v>446</v>
      </c>
    </row>
    <row r="22" ht="30" spans="1:5">
      <c r="A22" s="62">
        <v>14</v>
      </c>
      <c r="B22" s="63" t="s">
        <v>447</v>
      </c>
      <c r="C22" s="63" t="s">
        <v>448</v>
      </c>
      <c r="D22" s="64" t="s">
        <v>130</v>
      </c>
      <c r="E22" s="63" t="s">
        <v>449</v>
      </c>
    </row>
    <row r="23" ht="45" spans="1:5">
      <c r="A23" s="62">
        <v>15</v>
      </c>
      <c r="B23" s="63" t="s">
        <v>450</v>
      </c>
      <c r="C23" s="63" t="s">
        <v>451</v>
      </c>
      <c r="D23" s="64" t="s">
        <v>130</v>
      </c>
      <c r="E23" s="63" t="s">
        <v>452</v>
      </c>
    </row>
    <row r="24" ht="30" spans="1:5">
      <c r="A24" s="62">
        <v>16</v>
      </c>
      <c r="B24" s="63" t="s">
        <v>453</v>
      </c>
      <c r="C24" s="66" t="s">
        <v>454</v>
      </c>
      <c r="D24" s="64" t="s">
        <v>130</v>
      </c>
      <c r="E24" s="63" t="s">
        <v>455</v>
      </c>
    </row>
    <row r="25" spans="1:5">
      <c r="A25" s="67"/>
      <c r="B25" s="63" t="s">
        <v>456</v>
      </c>
      <c r="C25" s="63" t="s">
        <v>457</v>
      </c>
      <c r="D25" s="64" t="s">
        <v>130</v>
      </c>
      <c r="E25" s="63"/>
    </row>
    <row r="26" ht="180" spans="1:5">
      <c r="A26" s="62">
        <v>17</v>
      </c>
      <c r="B26" s="63" t="s">
        <v>458</v>
      </c>
      <c r="C26" s="63" t="s">
        <v>459</v>
      </c>
      <c r="D26" s="64" t="s">
        <v>130</v>
      </c>
      <c r="E26" s="63" t="s">
        <v>460</v>
      </c>
    </row>
    <row r="27" ht="30" spans="1:5">
      <c r="A27" s="62">
        <v>18</v>
      </c>
      <c r="B27" s="63" t="s">
        <v>461</v>
      </c>
      <c r="C27" s="63" t="s">
        <v>462</v>
      </c>
      <c r="D27" s="64" t="s">
        <v>130</v>
      </c>
      <c r="E27" s="63" t="s">
        <v>463</v>
      </c>
    </row>
    <row r="28" ht="30" spans="1:5">
      <c r="A28" s="62">
        <v>19</v>
      </c>
      <c r="B28" s="63" t="s">
        <v>464</v>
      </c>
      <c r="C28" s="63" t="s">
        <v>465</v>
      </c>
      <c r="D28" s="64" t="s">
        <v>130</v>
      </c>
      <c r="E28" s="63" t="s">
        <v>466</v>
      </c>
    </row>
    <row r="29" ht="90" spans="1:5">
      <c r="A29" s="62">
        <v>20</v>
      </c>
      <c r="B29" s="63" t="s">
        <v>467</v>
      </c>
      <c r="C29" s="63" t="s">
        <v>468</v>
      </c>
      <c r="D29" s="64" t="s">
        <v>130</v>
      </c>
      <c r="E29" s="63" t="s">
        <v>469</v>
      </c>
    </row>
    <row r="30" ht="30" spans="1:5">
      <c r="A30" s="62">
        <v>21</v>
      </c>
      <c r="B30" s="63" t="s">
        <v>470</v>
      </c>
      <c r="C30" s="63" t="s">
        <v>471</v>
      </c>
      <c r="D30" s="64" t="s">
        <v>130</v>
      </c>
      <c r="E30" s="63" t="s">
        <v>466</v>
      </c>
    </row>
    <row r="31" ht="30" spans="1:5">
      <c r="A31" s="62">
        <v>22</v>
      </c>
      <c r="B31" s="63" t="s">
        <v>472</v>
      </c>
      <c r="C31" s="65" t="s">
        <v>473</v>
      </c>
      <c r="D31" s="64" t="s">
        <v>130</v>
      </c>
      <c r="E31" s="63" t="s">
        <v>474</v>
      </c>
    </row>
    <row r="32" ht="30" spans="1:5">
      <c r="A32" s="62">
        <v>23</v>
      </c>
      <c r="B32" s="63" t="s">
        <v>475</v>
      </c>
      <c r="C32" s="63" t="s">
        <v>476</v>
      </c>
      <c r="D32" s="64" t="s">
        <v>130</v>
      </c>
      <c r="E32" s="65" t="s">
        <v>477</v>
      </c>
    </row>
    <row r="33" ht="45" spans="1:5">
      <c r="A33" s="62">
        <v>24</v>
      </c>
      <c r="B33" s="63" t="s">
        <v>478</v>
      </c>
      <c r="C33" s="65" t="s">
        <v>479</v>
      </c>
      <c r="D33" s="64" t="s">
        <v>130</v>
      </c>
      <c r="E33" s="63" t="s">
        <v>480</v>
      </c>
    </row>
    <row r="34" ht="75" spans="1:5">
      <c r="A34" s="62">
        <v>25</v>
      </c>
      <c r="B34" s="63" t="s">
        <v>481</v>
      </c>
      <c r="C34" s="65" t="s">
        <v>482</v>
      </c>
      <c r="D34" s="64" t="s">
        <v>130</v>
      </c>
      <c r="E34" s="63" t="s">
        <v>483</v>
      </c>
    </row>
    <row r="35" ht="30" spans="1:5">
      <c r="A35" s="62">
        <v>26</v>
      </c>
      <c r="B35" s="63" t="s">
        <v>484</v>
      </c>
      <c r="C35" s="65" t="s">
        <v>485</v>
      </c>
      <c r="D35" s="64" t="s">
        <v>130</v>
      </c>
      <c r="E35" s="63" t="s">
        <v>486</v>
      </c>
    </row>
    <row r="36" ht="30" spans="1:5">
      <c r="A36" s="62">
        <v>27</v>
      </c>
      <c r="B36" s="63" t="s">
        <v>487</v>
      </c>
      <c r="C36" s="65" t="s">
        <v>488</v>
      </c>
      <c r="D36" s="64" t="s">
        <v>130</v>
      </c>
      <c r="E36" s="63" t="s">
        <v>489</v>
      </c>
    </row>
    <row r="37" ht="45" spans="1:5">
      <c r="A37" s="62">
        <v>28</v>
      </c>
      <c r="B37" s="63" t="s">
        <v>490</v>
      </c>
      <c r="C37" s="65" t="s">
        <v>491</v>
      </c>
      <c r="D37" s="64" t="s">
        <v>130</v>
      </c>
      <c r="E37" s="63" t="s">
        <v>492</v>
      </c>
    </row>
    <row r="38" ht="45" spans="1:5">
      <c r="A38" s="62">
        <v>29</v>
      </c>
      <c r="B38" s="63" t="s">
        <v>493</v>
      </c>
      <c r="C38" s="65" t="s">
        <v>494</v>
      </c>
      <c r="D38" s="64" t="s">
        <v>130</v>
      </c>
      <c r="E38" s="65" t="s">
        <v>495</v>
      </c>
    </row>
    <row r="39" spans="1:5">
      <c r="A39" s="62">
        <v>30</v>
      </c>
      <c r="B39" s="63" t="s">
        <v>496</v>
      </c>
      <c r="C39" s="63" t="s">
        <v>497</v>
      </c>
      <c r="D39" s="64" t="s">
        <v>130</v>
      </c>
      <c r="E39" s="63" t="s">
        <v>466</v>
      </c>
    </row>
    <row r="40" ht="45" spans="1:5">
      <c r="A40" s="62">
        <v>31</v>
      </c>
      <c r="B40" s="63" t="s">
        <v>498</v>
      </c>
      <c r="C40" s="63" t="s">
        <v>499</v>
      </c>
      <c r="D40" s="64" t="s">
        <v>130</v>
      </c>
      <c r="E40" s="63" t="s">
        <v>500</v>
      </c>
    </row>
    <row r="41" ht="75" spans="1:5">
      <c r="A41" s="62">
        <v>32</v>
      </c>
      <c r="B41" s="63" t="s">
        <v>501</v>
      </c>
      <c r="C41" s="63" t="s">
        <v>502</v>
      </c>
      <c r="D41" s="64" t="s">
        <v>130</v>
      </c>
      <c r="E41" s="63" t="s">
        <v>503</v>
      </c>
    </row>
    <row r="42" ht="30" spans="1:5">
      <c r="A42" s="62">
        <v>33</v>
      </c>
      <c r="B42" s="63" t="s">
        <v>504</v>
      </c>
      <c r="C42" s="63" t="s">
        <v>505</v>
      </c>
      <c r="D42" s="64" t="s">
        <v>130</v>
      </c>
      <c r="E42" s="63" t="s">
        <v>506</v>
      </c>
    </row>
    <row r="43" ht="45" spans="1:5">
      <c r="A43" s="62">
        <v>34</v>
      </c>
      <c r="B43" s="63" t="s">
        <v>507</v>
      </c>
      <c r="C43" s="63" t="s">
        <v>508</v>
      </c>
      <c r="D43" s="64" t="s">
        <v>130</v>
      </c>
      <c r="E43" s="63" t="s">
        <v>509</v>
      </c>
    </row>
    <row r="44" spans="1:5">
      <c r="A44" s="62" t="s">
        <v>510</v>
      </c>
      <c r="B44" s="63" t="s">
        <v>511</v>
      </c>
      <c r="C44" s="63" t="s">
        <v>512</v>
      </c>
      <c r="D44" s="64" t="s">
        <v>130</v>
      </c>
      <c r="E44" s="63" t="s">
        <v>513</v>
      </c>
    </row>
    <row r="45" ht="32.25" customHeight="1" spans="1:5">
      <c r="A45" s="62">
        <v>35</v>
      </c>
      <c r="B45" s="68" t="s">
        <v>514</v>
      </c>
      <c r="C45" s="63" t="s">
        <v>515</v>
      </c>
      <c r="D45" s="64" t="s">
        <v>130</v>
      </c>
      <c r="E45" s="63" t="s">
        <v>516</v>
      </c>
    </row>
    <row r="46" ht="30" spans="1:5">
      <c r="A46" s="62">
        <v>36</v>
      </c>
      <c r="B46" s="63" t="s">
        <v>517</v>
      </c>
      <c r="C46" s="63" t="s">
        <v>518</v>
      </c>
      <c r="D46" s="64" t="s">
        <v>130</v>
      </c>
      <c r="E46" s="63" t="s">
        <v>466</v>
      </c>
    </row>
    <row r="47" ht="30" spans="1:5">
      <c r="A47" s="62">
        <v>37</v>
      </c>
      <c r="B47" s="63" t="s">
        <v>519</v>
      </c>
      <c r="C47" s="63" t="s">
        <v>520</v>
      </c>
      <c r="D47" s="64" t="s">
        <v>130</v>
      </c>
      <c r="E47" s="63" t="s">
        <v>521</v>
      </c>
    </row>
    <row r="48" ht="16.5" customHeight="1" spans="1:5">
      <c r="A48" s="69" t="s">
        <v>108</v>
      </c>
      <c r="B48" s="69"/>
      <c r="C48" s="69"/>
      <c r="D48" s="69"/>
      <c r="E48" s="69"/>
    </row>
    <row r="49" spans="1:5">
      <c r="A49" s="70" t="s">
        <v>522</v>
      </c>
      <c r="B49" s="70"/>
      <c r="C49" s="70"/>
      <c r="D49" s="70"/>
      <c r="E49" s="70"/>
    </row>
    <row r="52" spans="4:4">
      <c r="D52" s="71"/>
    </row>
    <row r="53" spans="4:4">
      <c r="D53" s="71"/>
    </row>
    <row r="54" spans="4:4">
      <c r="D54" s="71"/>
    </row>
    <row r="55" spans="4:4">
      <c r="D55" s="71"/>
    </row>
    <row r="56" spans="4:4">
      <c r="D56" s="71"/>
    </row>
    <row r="57" spans="4:4">
      <c r="D57" s="71"/>
    </row>
    <row r="58" spans="4:4">
      <c r="D58" s="71"/>
    </row>
    <row r="59" spans="4:4">
      <c r="D59" s="71"/>
    </row>
    <row r="60" spans="4:4">
      <c r="D60" s="71"/>
    </row>
    <row r="61" spans="4:4">
      <c r="D61" s="71"/>
    </row>
    <row r="62" spans="4:4">
      <c r="D62" s="71"/>
    </row>
    <row r="63" spans="4:4">
      <c r="D63" s="71"/>
    </row>
    <row r="64" spans="4:4">
      <c r="D64" s="71"/>
    </row>
    <row r="65" spans="4:4">
      <c r="D65" s="71"/>
    </row>
    <row r="66" spans="4:4">
      <c r="D66" s="71"/>
    </row>
    <row r="67" spans="4:4">
      <c r="D67" s="71"/>
    </row>
    <row r="68" spans="4:4">
      <c r="D68" s="71"/>
    </row>
    <row r="69" spans="4:4">
      <c r="D69" s="71"/>
    </row>
    <row r="70" spans="4:4">
      <c r="D70" s="71"/>
    </row>
    <row r="71" spans="4:4">
      <c r="D71" s="71"/>
    </row>
  </sheetData>
  <mergeCells count="5">
    <mergeCell ref="A1:E1"/>
    <mergeCell ref="A2:E2"/>
    <mergeCell ref="A3:E3"/>
    <mergeCell ref="A48:E48"/>
    <mergeCell ref="A49:E49"/>
  </mergeCells>
  <pageMargins left="0.7" right="0.7" top="0.75" bottom="0.75" header="0.3" footer="0.3"/>
  <pageSetup paperSize="9" scale="6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M20" sqref="M20"/>
    </sheetView>
  </sheetViews>
  <sheetFormatPr defaultColWidth="9.14285714285714" defaultRowHeight="15"/>
  <cols>
    <col min="1" max="1" width="9.14285714285714" style="18"/>
    <col min="2" max="2" width="31.4285714285714" style="18" customWidth="1"/>
    <col min="3" max="3" width="18.4285714285714" style="18" customWidth="1"/>
    <col min="4" max="4" width="19.7142857142857" style="18" customWidth="1"/>
    <col min="5" max="5" width="10.5714285714286" style="18"/>
    <col min="6" max="6" width="19.5714285714286" style="18" customWidth="1"/>
    <col min="7" max="7" width="15.8571428571429" style="18" customWidth="1"/>
    <col min="8" max="8" width="22.2857142857143" style="18" customWidth="1"/>
    <col min="9" max="9" width="14.5714285714286" style="18" customWidth="1"/>
    <col min="10" max="16384" width="9.14285714285714" style="18"/>
  </cols>
  <sheetData>
    <row r="1" ht="21" customHeight="1" spans="1:9">
      <c r="A1" s="19" t="s">
        <v>523</v>
      </c>
      <c r="B1" s="19"/>
      <c r="C1" s="19"/>
      <c r="D1" s="19"/>
      <c r="E1" s="19"/>
      <c r="F1" s="19"/>
      <c r="G1" s="19"/>
      <c r="H1" s="19"/>
      <c r="I1" s="19"/>
    </row>
    <row r="2" ht="27" customHeight="1" spans="1:9">
      <c r="A2" s="20" t="s">
        <v>524</v>
      </c>
      <c r="B2" s="20"/>
      <c r="C2" s="20"/>
      <c r="D2" s="20"/>
      <c r="E2" s="20"/>
      <c r="F2" s="20"/>
      <c r="G2" s="20"/>
      <c r="H2" s="20"/>
      <c r="I2" s="20"/>
    </row>
    <row r="3" ht="24.95" customHeight="1" spans="1:9">
      <c r="A3" s="20" t="str">
        <f>'[9]T-LI1'!A4:H4</f>
        <v>30 JUNI 2025</v>
      </c>
      <c r="B3" s="20"/>
      <c r="C3" s="20"/>
      <c r="D3" s="20"/>
      <c r="E3" s="20"/>
      <c r="F3" s="20"/>
      <c r="G3" s="20"/>
      <c r="H3" s="20"/>
      <c r="I3" s="20"/>
    </row>
    <row r="4" spans="1:9">
      <c r="A4" s="21" t="s">
        <v>525</v>
      </c>
      <c r="I4" s="22" t="s">
        <v>3</v>
      </c>
    </row>
    <row r="6" spans="1:9">
      <c r="A6" s="46"/>
      <c r="B6" s="46"/>
      <c r="C6" s="23" t="s">
        <v>526</v>
      </c>
      <c r="D6" s="23"/>
      <c r="E6" s="23" t="s">
        <v>527</v>
      </c>
      <c r="F6" s="23" t="s">
        <v>527</v>
      </c>
      <c r="G6" s="23"/>
      <c r="H6" s="24" t="s">
        <v>528</v>
      </c>
      <c r="I6" s="23" t="s">
        <v>529</v>
      </c>
    </row>
    <row r="7" ht="30" spans="1:9">
      <c r="A7" s="47"/>
      <c r="B7" s="47"/>
      <c r="C7" s="24" t="s">
        <v>530</v>
      </c>
      <c r="D7" s="24" t="s">
        <v>531</v>
      </c>
      <c r="E7" s="23"/>
      <c r="F7" s="23" t="s">
        <v>532</v>
      </c>
      <c r="G7" s="23" t="s">
        <v>533</v>
      </c>
      <c r="H7" s="24"/>
      <c r="I7" s="23"/>
    </row>
    <row r="8" spans="1:9">
      <c r="A8" s="25">
        <v>1</v>
      </c>
      <c r="B8" s="26" t="s">
        <v>534</v>
      </c>
      <c r="C8" s="38">
        <v>209975</v>
      </c>
      <c r="D8" s="27">
        <v>23934767</v>
      </c>
      <c r="E8" s="27">
        <v>1241567</v>
      </c>
      <c r="F8" s="27">
        <v>443921</v>
      </c>
      <c r="G8" s="27">
        <v>797646</v>
      </c>
      <c r="H8" s="28"/>
      <c r="I8" s="27">
        <f t="shared" ref="I8:I10" si="0">(C8+D8)-E8</f>
        <v>22903175</v>
      </c>
    </row>
    <row r="9" spans="1:9">
      <c r="A9" s="25">
        <v>2</v>
      </c>
      <c r="B9" s="26" t="s">
        <v>535</v>
      </c>
      <c r="C9" s="48">
        <v>0</v>
      </c>
      <c r="D9" s="30">
        <v>10024331</v>
      </c>
      <c r="E9" s="30">
        <v>0</v>
      </c>
      <c r="F9" s="48">
        <v>0</v>
      </c>
      <c r="G9" s="30">
        <v>0</v>
      </c>
      <c r="H9" s="49"/>
      <c r="I9" s="27">
        <f t="shared" si="0"/>
        <v>10024331</v>
      </c>
    </row>
    <row r="10" spans="1:9">
      <c r="A10" s="25">
        <v>3</v>
      </c>
      <c r="B10" s="26" t="s">
        <v>536</v>
      </c>
      <c r="C10" s="48">
        <v>0</v>
      </c>
      <c r="D10" s="30">
        <v>693290</v>
      </c>
      <c r="E10" s="29">
        <v>564</v>
      </c>
      <c r="F10" s="29">
        <v>0</v>
      </c>
      <c r="G10" s="29">
        <v>564</v>
      </c>
      <c r="H10" s="49"/>
      <c r="I10" s="27">
        <f t="shared" si="0"/>
        <v>692726</v>
      </c>
    </row>
    <row r="11" spans="1:9">
      <c r="A11" s="31">
        <v>4</v>
      </c>
      <c r="B11" s="32" t="s">
        <v>537</v>
      </c>
      <c r="C11" s="50">
        <f t="shared" ref="C11:G11" si="1">SUM(C8:C10)</f>
        <v>209975</v>
      </c>
      <c r="D11" s="50">
        <f t="shared" si="1"/>
        <v>34652388</v>
      </c>
      <c r="E11" s="50">
        <f t="shared" si="1"/>
        <v>1242131</v>
      </c>
      <c r="F11" s="50">
        <f t="shared" si="1"/>
        <v>443921</v>
      </c>
      <c r="G11" s="50">
        <f t="shared" si="1"/>
        <v>798210</v>
      </c>
      <c r="H11" s="51"/>
      <c r="I11" s="50">
        <f>SUM(I8:I10)</f>
        <v>33620232</v>
      </c>
    </row>
    <row r="13" spans="1:9">
      <c r="A13" s="21" t="s">
        <v>538</v>
      </c>
      <c r="I13" s="22" t="s">
        <v>3</v>
      </c>
    </row>
    <row r="15" spans="1:9">
      <c r="A15" s="46"/>
      <c r="B15" s="46"/>
      <c r="C15" s="23" t="s">
        <v>526</v>
      </c>
      <c r="D15" s="23"/>
      <c r="E15" s="23" t="s">
        <v>527</v>
      </c>
      <c r="F15" s="23" t="s">
        <v>527</v>
      </c>
      <c r="G15" s="23"/>
      <c r="H15" s="24" t="s">
        <v>528</v>
      </c>
      <c r="I15" s="23" t="s">
        <v>529</v>
      </c>
    </row>
    <row r="16" ht="30" spans="1:9">
      <c r="A16" s="47"/>
      <c r="B16" s="47"/>
      <c r="C16" s="24" t="s">
        <v>530</v>
      </c>
      <c r="D16" s="24" t="s">
        <v>531</v>
      </c>
      <c r="E16" s="23"/>
      <c r="F16" s="23" t="s">
        <v>532</v>
      </c>
      <c r="G16" s="23" t="s">
        <v>533</v>
      </c>
      <c r="H16" s="24"/>
      <c r="I16" s="23"/>
    </row>
    <row r="17" spans="1:9">
      <c r="A17" s="25">
        <v>1</v>
      </c>
      <c r="B17" s="26" t="s">
        <v>534</v>
      </c>
      <c r="C17" s="27">
        <f t="shared" ref="C17:G17" si="2">C8</f>
        <v>209975</v>
      </c>
      <c r="D17" s="27">
        <f t="shared" si="2"/>
        <v>23934767</v>
      </c>
      <c r="E17" s="27">
        <f t="shared" si="2"/>
        <v>1241567</v>
      </c>
      <c r="F17" s="27">
        <f t="shared" si="2"/>
        <v>443921</v>
      </c>
      <c r="G17" s="27">
        <f t="shared" si="2"/>
        <v>797646</v>
      </c>
      <c r="H17" s="28"/>
      <c r="I17" s="27">
        <f t="shared" ref="I17:I19" si="3">(C17+D17)-E17</f>
        <v>22903175</v>
      </c>
    </row>
    <row r="18" spans="1:9">
      <c r="A18" s="25">
        <v>2</v>
      </c>
      <c r="B18" s="26" t="s">
        <v>535</v>
      </c>
      <c r="C18" s="38">
        <f t="shared" ref="C18:G18" si="4">C9</f>
        <v>0</v>
      </c>
      <c r="D18" s="27">
        <f t="shared" si="4"/>
        <v>10024331</v>
      </c>
      <c r="E18" s="27">
        <f t="shared" si="4"/>
        <v>0</v>
      </c>
      <c r="F18" s="27">
        <f t="shared" si="4"/>
        <v>0</v>
      </c>
      <c r="G18" s="27">
        <f t="shared" si="4"/>
        <v>0</v>
      </c>
      <c r="H18" s="49"/>
      <c r="I18" s="27">
        <f t="shared" si="3"/>
        <v>10024331</v>
      </c>
    </row>
    <row r="19" spans="1:9">
      <c r="A19" s="25">
        <v>3</v>
      </c>
      <c r="B19" s="26" t="s">
        <v>536</v>
      </c>
      <c r="C19" s="27">
        <f t="shared" ref="C19:G19" si="5">C10</f>
        <v>0</v>
      </c>
      <c r="D19" s="27">
        <f t="shared" si="5"/>
        <v>693290</v>
      </c>
      <c r="E19" s="27">
        <f t="shared" si="5"/>
        <v>564</v>
      </c>
      <c r="F19" s="27">
        <f t="shared" si="5"/>
        <v>0</v>
      </c>
      <c r="G19" s="27">
        <f t="shared" si="5"/>
        <v>564</v>
      </c>
      <c r="H19" s="49"/>
      <c r="I19" s="27">
        <f t="shared" si="3"/>
        <v>692726</v>
      </c>
    </row>
    <row r="20" spans="1:9">
      <c r="A20" s="31">
        <v>4</v>
      </c>
      <c r="B20" s="32" t="s">
        <v>537</v>
      </c>
      <c r="C20" s="50">
        <f t="shared" ref="C20:G20" si="6">SUM(C17:C19)</f>
        <v>209975</v>
      </c>
      <c r="D20" s="50">
        <f t="shared" si="6"/>
        <v>34652388</v>
      </c>
      <c r="E20" s="50">
        <f t="shared" si="6"/>
        <v>1242131</v>
      </c>
      <c r="F20" s="50">
        <f t="shared" si="6"/>
        <v>443921</v>
      </c>
      <c r="G20" s="50">
        <f t="shared" si="6"/>
        <v>798210</v>
      </c>
      <c r="H20" s="51"/>
      <c r="I20" s="50">
        <f>SUM(I17:I19)</f>
        <v>33620232</v>
      </c>
    </row>
    <row r="22" spans="1:7">
      <c r="A22" s="21" t="s">
        <v>539</v>
      </c>
      <c r="B22" s="21"/>
      <c r="C22" s="21"/>
      <c r="D22" s="21"/>
      <c r="E22" s="21"/>
      <c r="F22" s="21"/>
      <c r="G22" s="21"/>
    </row>
    <row r="23" spans="1:7">
      <c r="A23" s="21"/>
      <c r="B23" s="21"/>
      <c r="C23" s="21"/>
      <c r="D23" s="21"/>
      <c r="E23" s="21"/>
      <c r="F23" s="21"/>
      <c r="G23" s="21"/>
    </row>
    <row r="24" spans="1:7">
      <c r="A24" s="21"/>
      <c r="B24" s="21"/>
      <c r="C24" s="21"/>
      <c r="D24" s="21"/>
      <c r="E24" s="21"/>
      <c r="F24" s="21"/>
      <c r="G24" s="21"/>
    </row>
    <row r="25" spans="1:9">
      <c r="A25" s="39"/>
      <c r="B25" s="40"/>
      <c r="C25" s="40"/>
      <c r="D25" s="40"/>
      <c r="E25" s="40"/>
      <c r="F25" s="40"/>
      <c r="G25" s="40"/>
      <c r="H25" s="40"/>
      <c r="I25" s="41"/>
    </row>
    <row r="26" spans="1:9">
      <c r="A26" s="42"/>
      <c r="B26" s="43"/>
      <c r="C26" s="43"/>
      <c r="D26" s="43"/>
      <c r="E26" s="43"/>
      <c r="F26" s="43"/>
      <c r="G26" s="43"/>
      <c r="H26" s="43"/>
      <c r="I26" s="44"/>
    </row>
  </sheetData>
  <mergeCells count="19">
    <mergeCell ref="A1:I1"/>
    <mergeCell ref="A2:I2"/>
    <mergeCell ref="A3:I3"/>
    <mergeCell ref="C6:D6"/>
    <mergeCell ref="F6:G6"/>
    <mergeCell ref="C15:D15"/>
    <mergeCell ref="F15:G15"/>
    <mergeCell ref="A6:A7"/>
    <mergeCell ref="A15:A16"/>
    <mergeCell ref="B6:B7"/>
    <mergeCell ref="B15:B16"/>
    <mergeCell ref="E6:E7"/>
    <mergeCell ref="E15:E16"/>
    <mergeCell ref="H6:H7"/>
    <mergeCell ref="H15:H16"/>
    <mergeCell ref="I6:I7"/>
    <mergeCell ref="I15:I16"/>
    <mergeCell ref="A22:G23"/>
    <mergeCell ref="A25:I26"/>
  </mergeCells>
  <pageMargins left="0.75" right="0.75" top="1" bottom="1" header="0.5" footer="0.5"/>
  <pageSetup paperSize="9" scale="80"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C29" sqref="C29"/>
    </sheetView>
  </sheetViews>
  <sheetFormatPr defaultColWidth="9.14285714285714" defaultRowHeight="15"/>
  <cols>
    <col min="1" max="1" width="9.14285714285714" style="18"/>
    <col min="2" max="2" width="31.4285714285714" style="18" customWidth="1"/>
    <col min="3" max="3" width="25" style="18" customWidth="1"/>
    <col min="4" max="4" width="19.7142857142857" style="18" customWidth="1"/>
    <col min="5" max="5" width="23.8571428571429" style="18" customWidth="1"/>
    <col min="6" max="6" width="26.4285714285714" style="18" customWidth="1"/>
    <col min="7" max="7" width="15.8571428571429" style="18" customWidth="1"/>
    <col min="8" max="16384" width="9.14285714285714" style="18"/>
  </cols>
  <sheetData>
    <row r="1" ht="21" customHeight="1" spans="1:7">
      <c r="A1" s="19" t="s">
        <v>523</v>
      </c>
      <c r="B1" s="19"/>
      <c r="C1" s="19"/>
      <c r="D1" s="19"/>
      <c r="E1" s="19"/>
      <c r="F1" s="19"/>
      <c r="G1" s="19"/>
    </row>
    <row r="2" ht="27" customHeight="1" spans="1:7">
      <c r="A2" s="20" t="s">
        <v>524</v>
      </c>
      <c r="B2" s="20"/>
      <c r="C2" s="20"/>
      <c r="D2" s="20"/>
      <c r="E2" s="20"/>
      <c r="F2" s="20"/>
      <c r="G2" s="20"/>
    </row>
    <row r="3" ht="24.95" customHeight="1" spans="1:7">
      <c r="A3" s="20" t="str">
        <f>'[9]T-LI1'!A4:H4</f>
        <v>30 JUNI 2025</v>
      </c>
      <c r="B3" s="20"/>
      <c r="C3" s="20"/>
      <c r="D3" s="20"/>
      <c r="E3" s="20"/>
      <c r="F3" s="20"/>
      <c r="G3" s="20"/>
    </row>
    <row r="4" spans="1:7">
      <c r="A4" s="21" t="s">
        <v>525</v>
      </c>
      <c r="G4" s="22" t="s">
        <v>3</v>
      </c>
    </row>
    <row r="6" ht="45" spans="1:7">
      <c r="A6" s="23"/>
      <c r="B6" s="23"/>
      <c r="C6" s="24" t="s">
        <v>540</v>
      </c>
      <c r="D6" s="24" t="s">
        <v>541</v>
      </c>
      <c r="E6" s="24" t="s">
        <v>542</v>
      </c>
      <c r="F6" s="24" t="s">
        <v>543</v>
      </c>
      <c r="G6" s="24" t="s">
        <v>544</v>
      </c>
    </row>
    <row r="7" spans="1:7">
      <c r="A7" s="25">
        <v>1</v>
      </c>
      <c r="B7" s="26" t="s">
        <v>534</v>
      </c>
      <c r="C7" s="27">
        <f>[10]CCR1!I8</f>
        <v>22903175</v>
      </c>
      <c r="D7" s="27">
        <v>0</v>
      </c>
      <c r="E7" s="27">
        <v>0</v>
      </c>
      <c r="F7" s="27">
        <v>0</v>
      </c>
      <c r="G7" s="28"/>
    </row>
    <row r="8" spans="1:7">
      <c r="A8" s="25">
        <v>2</v>
      </c>
      <c r="B8" s="26" t="s">
        <v>535</v>
      </c>
      <c r="C8" s="29">
        <f>[10]CCR1!I9</f>
        <v>10024331</v>
      </c>
      <c r="D8" s="30">
        <v>0</v>
      </c>
      <c r="E8" s="30">
        <v>0</v>
      </c>
      <c r="F8" s="30">
        <v>0</v>
      </c>
      <c r="G8" s="28"/>
    </row>
    <row r="9" spans="1:7">
      <c r="A9" s="31">
        <v>3</v>
      </c>
      <c r="B9" s="32" t="s">
        <v>537</v>
      </c>
      <c r="C9" s="33">
        <f t="shared" ref="C9:F9" si="0">SUM(C7:C8)</f>
        <v>32927506</v>
      </c>
      <c r="D9" s="34">
        <f t="shared" si="0"/>
        <v>0</v>
      </c>
      <c r="E9" s="34">
        <f t="shared" si="0"/>
        <v>0</v>
      </c>
      <c r="F9" s="34">
        <f t="shared" si="0"/>
        <v>0</v>
      </c>
      <c r="G9" s="28"/>
    </row>
    <row r="10" ht="30" spans="1:7">
      <c r="A10" s="25">
        <v>4</v>
      </c>
      <c r="B10" s="35" t="s">
        <v>545</v>
      </c>
      <c r="C10" s="36">
        <v>2883</v>
      </c>
      <c r="D10" s="27">
        <v>0</v>
      </c>
      <c r="E10" s="27">
        <v>0</v>
      </c>
      <c r="F10" s="27">
        <v>0</v>
      </c>
      <c r="G10" s="28"/>
    </row>
    <row r="12" spans="1:1">
      <c r="A12" s="21" t="s">
        <v>538</v>
      </c>
    </row>
    <row r="14" ht="45" spans="1:7">
      <c r="A14" s="23"/>
      <c r="B14" s="23"/>
      <c r="C14" s="24" t="s">
        <v>540</v>
      </c>
      <c r="D14" s="24" t="s">
        <v>541</v>
      </c>
      <c r="E14" s="24" t="s">
        <v>542</v>
      </c>
      <c r="F14" s="24" t="s">
        <v>543</v>
      </c>
      <c r="G14" s="24" t="s">
        <v>544</v>
      </c>
    </row>
    <row r="15" spans="1:7">
      <c r="A15" s="25">
        <v>1</v>
      </c>
      <c r="B15" s="26" t="s">
        <v>534</v>
      </c>
      <c r="C15" s="27">
        <f t="shared" ref="C15:F15" si="1">C7</f>
        <v>22903175</v>
      </c>
      <c r="D15" s="27">
        <f t="shared" si="1"/>
        <v>0</v>
      </c>
      <c r="E15" s="27">
        <f t="shared" si="1"/>
        <v>0</v>
      </c>
      <c r="F15" s="27">
        <f t="shared" si="1"/>
        <v>0</v>
      </c>
      <c r="G15" s="28"/>
    </row>
    <row r="16" spans="1:7">
      <c r="A16" s="25">
        <v>2</v>
      </c>
      <c r="B16" s="26" t="s">
        <v>535</v>
      </c>
      <c r="C16" s="27">
        <f t="shared" ref="C16:F16" si="2">C8</f>
        <v>10024331</v>
      </c>
      <c r="D16" s="27">
        <f t="shared" si="2"/>
        <v>0</v>
      </c>
      <c r="E16" s="27">
        <f t="shared" si="2"/>
        <v>0</v>
      </c>
      <c r="F16" s="27">
        <f t="shared" si="2"/>
        <v>0</v>
      </c>
      <c r="G16" s="28"/>
    </row>
    <row r="17" spans="1:7">
      <c r="A17" s="31">
        <v>3</v>
      </c>
      <c r="B17" s="32" t="s">
        <v>537</v>
      </c>
      <c r="C17" s="37">
        <f t="shared" ref="C17:F17" si="3">C9</f>
        <v>32927506</v>
      </c>
      <c r="D17" s="37">
        <f t="shared" si="3"/>
        <v>0</v>
      </c>
      <c r="E17" s="37">
        <f t="shared" si="3"/>
        <v>0</v>
      </c>
      <c r="F17" s="37">
        <f t="shared" si="3"/>
        <v>0</v>
      </c>
      <c r="G17" s="28"/>
    </row>
    <row r="18" ht="30" spans="1:7">
      <c r="A18" s="25">
        <v>4</v>
      </c>
      <c r="B18" s="35" t="s">
        <v>545</v>
      </c>
      <c r="C18" s="38">
        <f t="shared" ref="C18:F18" si="4">C10</f>
        <v>2883</v>
      </c>
      <c r="D18" s="27">
        <f t="shared" si="4"/>
        <v>0</v>
      </c>
      <c r="E18" s="27">
        <f t="shared" si="4"/>
        <v>0</v>
      </c>
      <c r="F18" s="27">
        <f t="shared" si="4"/>
        <v>0</v>
      </c>
      <c r="G18" s="28"/>
    </row>
    <row r="20" spans="1:1">
      <c r="A20" s="21" t="s">
        <v>539</v>
      </c>
    </row>
    <row r="22" spans="1:7">
      <c r="A22" s="39"/>
      <c r="B22" s="40"/>
      <c r="C22" s="40"/>
      <c r="D22" s="40"/>
      <c r="E22" s="40"/>
      <c r="F22" s="40"/>
      <c r="G22" s="41"/>
    </row>
    <row r="23" spans="1:7">
      <c r="A23" s="42"/>
      <c r="B23" s="43"/>
      <c r="C23" s="43"/>
      <c r="D23" s="43"/>
      <c r="E23" s="43"/>
      <c r="F23" s="43"/>
      <c r="G23" s="44"/>
    </row>
    <row r="24" spans="1:7">
      <c r="A24" s="45"/>
      <c r="B24" s="45"/>
      <c r="C24" s="45"/>
      <c r="D24" s="45"/>
      <c r="E24" s="45"/>
      <c r="F24" s="45"/>
      <c r="G24" s="45"/>
    </row>
  </sheetData>
  <mergeCells count="5">
    <mergeCell ref="A1:G1"/>
    <mergeCell ref="A2:G2"/>
    <mergeCell ref="A3:G3"/>
    <mergeCell ref="A25:I26"/>
    <mergeCell ref="A22:G23"/>
  </mergeCells>
  <pageMargins left="0.75" right="0.75" top="1" bottom="1" header="0.5" footer="0.5"/>
  <pageSetup paperSize="9" scale="86"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32"/>
  <sheetViews>
    <sheetView view="pageBreakPreview" zoomScaleNormal="100" workbookViewId="0">
      <selection activeCell="C36" sqref="C36"/>
    </sheetView>
  </sheetViews>
  <sheetFormatPr defaultColWidth="9" defaultRowHeight="15" outlineLevelCol="3"/>
  <cols>
    <col min="1" max="1" width="4.14285714285714" customWidth="1"/>
    <col min="3" max="3" width="86.5714285714286" customWidth="1"/>
    <col min="4" max="4" width="20.2857142857143" style="1" customWidth="1"/>
  </cols>
  <sheetData>
    <row r="1" ht="15.75" spans="2:2">
      <c r="B1" s="2" t="s">
        <v>546</v>
      </c>
    </row>
    <row r="2" ht="15.75" spans="2:2">
      <c r="B2" s="2" t="s">
        <v>1</v>
      </c>
    </row>
    <row r="3" ht="15.75" spans="2:2">
      <c r="B3" s="2" t="s">
        <v>547</v>
      </c>
    </row>
    <row r="5" spans="2:2">
      <c r="B5" s="3" t="s">
        <v>548</v>
      </c>
    </row>
    <row r="6" spans="2:2">
      <c r="B6" s="3" t="s">
        <v>549</v>
      </c>
    </row>
    <row r="7" spans="4:4">
      <c r="D7" s="4" t="s">
        <v>550</v>
      </c>
    </row>
    <row r="8" spans="2:4">
      <c r="B8" s="5"/>
      <c r="C8" s="5"/>
      <c r="D8" s="6" t="s">
        <v>551</v>
      </c>
    </row>
    <row r="9" spans="2:4">
      <c r="B9" s="5">
        <v>1</v>
      </c>
      <c r="C9" s="5" t="s">
        <v>552</v>
      </c>
      <c r="D9" s="7">
        <f>'[7]2A JUTAAN'!F112+'[7]2A JUTAAN'!F113+ROUND(SUM('[7]hapus buku'!M:M)/1000000,0)</f>
        <v>707120</v>
      </c>
    </row>
    <row r="10" spans="2:4">
      <c r="B10" s="5">
        <v>2</v>
      </c>
      <c r="C10" s="5" t="s">
        <v>553</v>
      </c>
      <c r="D10" s="7">
        <f>ROUND(SUM('[7]CR-2 (2)'!Q:Q)/1000000,0)</f>
        <v>69667</v>
      </c>
    </row>
    <row r="11" spans="2:4">
      <c r="B11" s="5">
        <v>3</v>
      </c>
      <c r="C11" s="5" t="s">
        <v>554</v>
      </c>
      <c r="D11" s="7">
        <f>ROUND(SUM('[7]CR2 (3)'!Q:Q)/1000000,0)</f>
        <v>6448</v>
      </c>
    </row>
    <row r="12" spans="2:4">
      <c r="B12" s="5">
        <v>4</v>
      </c>
      <c r="C12" s="5" t="s">
        <v>555</v>
      </c>
      <c r="D12" s="7">
        <f>ROUND(SUM('[7]hapus buku'!M:M)/1000000,0)</f>
        <v>497145</v>
      </c>
    </row>
    <row r="13" spans="2:4">
      <c r="B13" s="5">
        <v>5</v>
      </c>
      <c r="C13" s="5" t="s">
        <v>556</v>
      </c>
      <c r="D13" s="7">
        <v>0</v>
      </c>
    </row>
    <row r="14" spans="2:4">
      <c r="B14" s="5">
        <v>6</v>
      </c>
      <c r="C14" s="8" t="s">
        <v>557</v>
      </c>
      <c r="D14" s="7">
        <f>D9+D10-D11-D12+D13</f>
        <v>273194</v>
      </c>
    </row>
    <row r="17" spans="2:2">
      <c r="B17" s="3" t="s">
        <v>558</v>
      </c>
    </row>
    <row r="18" spans="4:4">
      <c r="D18" s="4" t="s">
        <v>550</v>
      </c>
    </row>
    <row r="19" spans="2:4">
      <c r="B19" s="5"/>
      <c r="C19" s="5"/>
      <c r="D19" s="6" t="s">
        <v>551</v>
      </c>
    </row>
    <row r="20" spans="2:4">
      <c r="B20" s="5">
        <v>1</v>
      </c>
      <c r="C20" s="5" t="s">
        <v>552</v>
      </c>
      <c r="D20" s="7"/>
    </row>
    <row r="21" spans="2:4">
      <c r="B21" s="5">
        <v>2</v>
      </c>
      <c r="C21" s="5" t="s">
        <v>553</v>
      </c>
      <c r="D21" s="7"/>
    </row>
    <row r="22" spans="2:4">
      <c r="B22" s="5">
        <v>3</v>
      </c>
      <c r="C22" s="5" t="s">
        <v>554</v>
      </c>
      <c r="D22" s="7"/>
    </row>
    <row r="23" spans="2:4">
      <c r="B23" s="5">
        <v>4</v>
      </c>
      <c r="C23" s="5" t="s">
        <v>555</v>
      </c>
      <c r="D23" s="7"/>
    </row>
    <row r="24" spans="2:4">
      <c r="B24" s="5">
        <v>5</v>
      </c>
      <c r="C24" s="5" t="s">
        <v>556</v>
      </c>
      <c r="D24" s="7"/>
    </row>
    <row r="25" spans="2:4">
      <c r="B25" s="5">
        <v>6</v>
      </c>
      <c r="C25" s="8" t="s">
        <v>557</v>
      </c>
      <c r="D25" s="7"/>
    </row>
    <row r="28" ht="15.75" spans="2:2">
      <c r="B28" s="3" t="s">
        <v>559</v>
      </c>
    </row>
    <row r="29" spans="2:4">
      <c r="B29" s="9" t="s">
        <v>560</v>
      </c>
      <c r="C29" s="10"/>
      <c r="D29" s="11"/>
    </row>
    <row r="30" spans="2:4">
      <c r="B30" s="12" t="s">
        <v>561</v>
      </c>
      <c r="C30" s="13"/>
      <c r="D30" s="14"/>
    </row>
    <row r="31" spans="2:4">
      <c r="B31" s="12" t="s">
        <v>562</v>
      </c>
      <c r="C31" s="13"/>
      <c r="D31" s="14"/>
    </row>
    <row r="32" ht="15.75" spans="2:4">
      <c r="B32" s="15"/>
      <c r="C32" s="16"/>
      <c r="D32" s="17"/>
    </row>
  </sheetData>
  <pageMargins left="0.7" right="0.7" top="0.75" bottom="0.75" header="0.3" footer="0.3"/>
  <pageSetup paperSize="9" scale="73" orientation="landscape"/>
  <headerFooter/>
  <colBreaks count="1" manualBreakCount="1">
    <brk id="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Tw-KM1</vt:lpstr>
      <vt:lpstr>Tw-CC1</vt:lpstr>
      <vt:lpstr>Tw-CC2</vt:lpstr>
      <vt:lpstr>Tw-CCA</vt:lpstr>
      <vt:lpstr>CCR1</vt:lpstr>
      <vt:lpstr>CCR3</vt:lpstr>
      <vt:lpstr>CR2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O1370</cp:lastModifiedBy>
  <dcterms:created xsi:type="dcterms:W3CDTF">2020-10-21T01:27:00Z</dcterms:created>
  <cp:lastPrinted>2025-04-14T02:07:00Z</cp:lastPrinted>
  <dcterms:modified xsi:type="dcterms:W3CDTF">2025-07-09T00:42:39Z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6188B3AB55EB4847920B234B5E49A0FD_13</vt:lpwstr>
  </property>
  <property fmtid="{D5CDD505-2E9C-101B-9397-08002B2CF9AE}" pid="3" name="KSOProductBuildVer">
    <vt:lpwstr>2057-12.2.0.21931</vt:lpwstr>
  </property>
</Properties>
</file>