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O1839\Downloads\"/>
    </mc:Choice>
  </mc:AlternateContent>
  <bookViews>
    <workbookView xWindow="0" yWindow="0" windowWidth="20490" windowHeight="7755"/>
  </bookViews>
  <sheets>
    <sheet name="Tw-Neraca" sheetId="1" r:id="rId1"/>
    <sheet name="Tw-LR" sheetId="2" r:id="rId2"/>
    <sheet name="Tw-RekAdm" sheetId="3" r:id="rId3"/>
    <sheet name="Tw-KAP" sheetId="4" r:id="rId4"/>
    <sheet name="Tw-KPMM BU" sheetId="5" r:id="rId5"/>
    <sheet name="Tw-Rasio Keuangan" sheetId="6" r:id="rId6"/>
    <sheet name="Tw-Spot dan Derivatif" sheetId="7" r:id="rId7"/>
  </sheets>
  <externalReferences>
    <externalReference r:id="rId8"/>
    <externalReference r:id="rId9"/>
  </externalReferences>
  <definedNames>
    <definedName name="aaa">#REF!</definedName>
    <definedName name="Approach" localSheetId="3">[1]Parameters!$C$352:$C$354</definedName>
    <definedName name="Approach" localSheetId="4">[2]Parameters!$C$352:$C$354</definedName>
    <definedName name="Approach" localSheetId="1">[1]Parameters!$C$352:$C$354</definedName>
    <definedName name="Approach" localSheetId="5">[1]Parameters!$C$352:$C$354</definedName>
    <definedName name="Approach" localSheetId="2">[1]Parameters!$C$352:$C$354</definedName>
    <definedName name="Approach" localSheetId="6">[1]Parameters!$C$352:$C$354</definedName>
    <definedName name="Approach">[1]Parameters!$C$352:$C$354</definedName>
    <definedName name="Group" localSheetId="3">[1]Parameters!$C$317:$C$318</definedName>
    <definedName name="Group" localSheetId="4">[2]Parameters!$C$317:$C$318</definedName>
    <definedName name="Group" localSheetId="1">[1]Parameters!$C$317:$C$318</definedName>
    <definedName name="Group" localSheetId="5">[1]Parameters!$C$317:$C$318</definedName>
    <definedName name="Group" localSheetId="2">[1]Parameters!$C$317:$C$318</definedName>
    <definedName name="Group" localSheetId="6">[1]Parameters!$C$317:$C$318</definedName>
    <definedName name="Group">[1]Parameters!$C$317:$C$318</definedName>
    <definedName name="NERACA_1" localSheetId="3">#REF!</definedName>
    <definedName name="NERACA_1" localSheetId="4">#REF!</definedName>
    <definedName name="NERACA_1" localSheetId="1">#REF!</definedName>
    <definedName name="NERACA_1" localSheetId="0">#REF!</definedName>
    <definedName name="NERACA_1" localSheetId="5">#REF!</definedName>
    <definedName name="NERACA_1" localSheetId="2">#REF!</definedName>
    <definedName name="NERACA_1" localSheetId="6">#REF!</definedName>
    <definedName name="NERACA_1">#REF!</definedName>
    <definedName name="OpRiskApproach" localSheetId="3">[1]Parameters!$C$346:$C$347</definedName>
    <definedName name="OpRiskApproach" localSheetId="4">[2]Parameters!$C$346:$C$347</definedName>
    <definedName name="OpRiskApproach" localSheetId="1">[1]Parameters!$C$346:$C$347</definedName>
    <definedName name="OpRiskApproach" localSheetId="5">[1]Parameters!$C$346:$C$347</definedName>
    <definedName name="OpRiskApproach" localSheetId="2">[1]Parameters!$C$346:$C$347</definedName>
    <definedName name="OpRiskApproach" localSheetId="6">[1]Parameters!$C$346:$C$347</definedName>
    <definedName name="OpRiskApproach">[1]Parameters!$C$346:$C$347</definedName>
    <definedName name="_xlnm.Print_Area" localSheetId="4">'Tw-KPMM BU'!$B$1:$Q$76</definedName>
    <definedName name="_xlnm.Print_Area" localSheetId="1">'Tw-LR'!$B$1:$G$70</definedName>
    <definedName name="_xlnm.Print_Area" localSheetId="0">'Tw-Neraca'!$B$1:$H$105</definedName>
    <definedName name="_xlnm.Print_Area" localSheetId="5">'Tw-Rasio Keuangan'!$A$1:$D$36</definedName>
    <definedName name="_xlnm.Print_Area" localSheetId="2">'Tw-RekAdm'!$B$1:$H$38</definedName>
    <definedName name="_xlnm.Print_Area" localSheetId="6">'Tw-Spot dan Derivatif'!$A$1:$G$31</definedName>
    <definedName name="_xlnm.Print_Titles" localSheetId="3">'Tw-KAP'!$1:$8</definedName>
    <definedName name="_xlnm.Print_Titles" localSheetId="4">'Tw-KPMM BU'!$1:$7</definedName>
    <definedName name="_xlnm.Print_Titles" localSheetId="1">'Tw-LR'!$1:$8</definedName>
    <definedName name="_xlnm.Print_Titles" localSheetId="2">'Tw-RekAdm'!$7:$10</definedName>
    <definedName name="YesNo" localSheetId="3">[1]Parameters!$C$315:$C$316</definedName>
    <definedName name="YesNo" localSheetId="4">[2]Parameters!$C$315:$C$316</definedName>
    <definedName name="YesNo" localSheetId="1">[1]Parameters!$C$315:$C$316</definedName>
    <definedName name="YesNo" localSheetId="5">[1]Parameters!$C$315:$C$316</definedName>
    <definedName name="YesNo" localSheetId="2">[1]Parameters!$C$315:$C$316</definedName>
    <definedName name="YesNo" localSheetId="6">[1]Parameters!$C$315:$C$316</definedName>
    <definedName name="YesNo">[1]Parameters!$C$315:$C$316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6" i="6" l="1"/>
  <c r="C6" i="6"/>
  <c r="A4" i="6"/>
  <c r="I71" i="5"/>
  <c r="M65" i="5"/>
  <c r="L65" i="5"/>
  <c r="J65" i="5"/>
  <c r="I65" i="5"/>
  <c r="O22" i="5"/>
  <c r="O21" i="5"/>
  <c r="Q5" i="5"/>
  <c r="P5" i="5"/>
  <c r="B3" i="5"/>
  <c r="L88" i="4"/>
  <c r="G88" i="4"/>
  <c r="R73" i="4"/>
  <c r="L73" i="4"/>
  <c r="R72" i="4"/>
  <c r="L72" i="4"/>
  <c r="R71" i="4"/>
  <c r="Q71" i="4"/>
  <c r="P71" i="4"/>
  <c r="O71" i="4"/>
  <c r="N71" i="4"/>
  <c r="M71" i="4"/>
  <c r="L71" i="4"/>
  <c r="K71" i="4"/>
  <c r="J71" i="4"/>
  <c r="I71" i="4"/>
  <c r="H71" i="4"/>
  <c r="G71" i="4"/>
  <c r="R70" i="4"/>
  <c r="L70" i="4"/>
  <c r="R69" i="4"/>
  <c r="L69" i="4"/>
  <c r="R68" i="4"/>
  <c r="L68" i="4"/>
  <c r="R67" i="4"/>
  <c r="L67" i="4"/>
  <c r="R66" i="4"/>
  <c r="Q66" i="4"/>
  <c r="P66" i="4"/>
  <c r="O66" i="4"/>
  <c r="N66" i="4"/>
  <c r="M66" i="4"/>
  <c r="L66" i="4"/>
  <c r="K66" i="4"/>
  <c r="J66" i="4"/>
  <c r="I66" i="4"/>
  <c r="H66" i="4"/>
  <c r="G66" i="4"/>
  <c r="R65" i="4"/>
  <c r="L65" i="4"/>
  <c r="R64" i="4"/>
  <c r="L64" i="4"/>
  <c r="R63" i="4"/>
  <c r="Q63" i="4"/>
  <c r="P63" i="4"/>
  <c r="O63" i="4"/>
  <c r="N63" i="4"/>
  <c r="M63" i="4"/>
  <c r="L63" i="4"/>
  <c r="K63" i="4"/>
  <c r="J63" i="4"/>
  <c r="I63" i="4"/>
  <c r="H63" i="4"/>
  <c r="G63" i="4"/>
  <c r="R62" i="4"/>
  <c r="L62" i="4"/>
  <c r="R61" i="4"/>
  <c r="L61" i="4"/>
  <c r="R60" i="4"/>
  <c r="Q60" i="4"/>
  <c r="P60" i="4"/>
  <c r="O60" i="4"/>
  <c r="N60" i="4"/>
  <c r="M60" i="4"/>
  <c r="L60" i="4"/>
  <c r="K60" i="4"/>
  <c r="J60" i="4"/>
  <c r="I60" i="4"/>
  <c r="H60" i="4"/>
  <c r="G60" i="4"/>
  <c r="R59" i="4"/>
  <c r="Q59" i="4"/>
  <c r="P59" i="4"/>
  <c r="O59" i="4"/>
  <c r="N59" i="4"/>
  <c r="M59" i="4"/>
  <c r="L59" i="4"/>
  <c r="K59" i="4"/>
  <c r="J59" i="4"/>
  <c r="I59" i="4"/>
  <c r="H59" i="4"/>
  <c r="G59" i="4"/>
  <c r="R58" i="4"/>
  <c r="L58" i="4"/>
  <c r="R57" i="4"/>
  <c r="L57" i="4"/>
  <c r="R56" i="4"/>
  <c r="L56" i="4"/>
  <c r="R55" i="4"/>
  <c r="M55" i="4"/>
  <c r="L55" i="4"/>
  <c r="G55" i="4"/>
  <c r="R54" i="4"/>
  <c r="L54" i="4"/>
  <c r="R53" i="4"/>
  <c r="L53" i="4"/>
  <c r="R52" i="4"/>
  <c r="L52" i="4"/>
  <c r="R51" i="4"/>
  <c r="L51" i="4"/>
  <c r="R50" i="4"/>
  <c r="L50" i="4"/>
  <c r="R49" i="4"/>
  <c r="M49" i="4"/>
  <c r="L49" i="4"/>
  <c r="G49" i="4"/>
  <c r="A49" i="4"/>
  <c r="R48" i="4"/>
  <c r="L48" i="4"/>
  <c r="R47" i="4"/>
  <c r="L47" i="4"/>
  <c r="R46" i="4"/>
  <c r="L46" i="4"/>
  <c r="R45" i="4"/>
  <c r="L45" i="4"/>
  <c r="R44" i="4"/>
  <c r="L44" i="4"/>
  <c r="R43" i="4"/>
  <c r="M43" i="4"/>
  <c r="L43" i="4"/>
  <c r="K43" i="4"/>
  <c r="J43" i="4"/>
  <c r="I43" i="4"/>
  <c r="H43" i="4"/>
  <c r="G43" i="4"/>
  <c r="A41" i="4"/>
  <c r="R39" i="4"/>
  <c r="L39" i="4"/>
  <c r="R38" i="4"/>
  <c r="M38" i="4"/>
  <c r="L38" i="4"/>
  <c r="G38" i="4"/>
  <c r="R37" i="4"/>
  <c r="L37" i="4"/>
  <c r="R36" i="4"/>
  <c r="L36" i="4"/>
  <c r="R35" i="4"/>
  <c r="L35" i="4"/>
  <c r="R34" i="4"/>
  <c r="L34" i="4"/>
  <c r="R33" i="4"/>
  <c r="M33" i="4"/>
  <c r="L33" i="4"/>
  <c r="G33" i="4"/>
  <c r="R32" i="4"/>
  <c r="L32" i="4"/>
  <c r="R31" i="4"/>
  <c r="L31" i="4"/>
  <c r="R30" i="4"/>
  <c r="Q30" i="4"/>
  <c r="P30" i="4"/>
  <c r="O30" i="4"/>
  <c r="N30" i="4"/>
  <c r="M30" i="4"/>
  <c r="L30" i="4"/>
  <c r="K30" i="4"/>
  <c r="J30" i="4"/>
  <c r="I30" i="4"/>
  <c r="H30" i="4"/>
  <c r="G30" i="4"/>
  <c r="R29" i="4"/>
  <c r="L29" i="4"/>
  <c r="R28" i="4"/>
  <c r="L28" i="4"/>
  <c r="R27" i="4"/>
  <c r="Q27" i="4"/>
  <c r="P27" i="4"/>
  <c r="O27" i="4"/>
  <c r="N27" i="4"/>
  <c r="M27" i="4"/>
  <c r="L27" i="4"/>
  <c r="K27" i="4"/>
  <c r="J27" i="4"/>
  <c r="I27" i="4"/>
  <c r="H27" i="4"/>
  <c r="G27" i="4"/>
  <c r="R26" i="4"/>
  <c r="Q26" i="4"/>
  <c r="P26" i="4"/>
  <c r="O26" i="4"/>
  <c r="N26" i="4"/>
  <c r="M26" i="4"/>
  <c r="L26" i="4"/>
  <c r="K26" i="4"/>
  <c r="J26" i="4"/>
  <c r="I26" i="4"/>
  <c r="H26" i="4"/>
  <c r="G26" i="4"/>
  <c r="A16" i="4"/>
  <c r="A9" i="4"/>
  <c r="M6" i="4"/>
  <c r="G6" i="4"/>
  <c r="G3" i="4"/>
  <c r="H8" i="3"/>
  <c r="G8" i="3"/>
  <c r="B4" i="3"/>
  <c r="G62" i="2"/>
  <c r="F62" i="2"/>
  <c r="G60" i="2"/>
  <c r="F60" i="2"/>
  <c r="G58" i="2"/>
  <c r="F58" i="2"/>
  <c r="G56" i="2"/>
  <c r="F56" i="2"/>
  <c r="G54" i="2"/>
  <c r="F54" i="2"/>
  <c r="G53" i="2"/>
  <c r="F53" i="2"/>
  <c r="F7" i="2"/>
  <c r="B4" i="2"/>
</calcChain>
</file>

<file path=xl/sharedStrings.xml><?xml version="1.0" encoding="utf-8"?>
<sst xmlns="http://schemas.openxmlformats.org/spreadsheetml/2006/main" count="744" uniqueCount="451">
  <si>
    <t>LAPORAN POSISI KEUANGAN TRIWULANAN</t>
  </si>
  <si>
    <t>PT BANK PEMBANGUNAN DAERAH BALI</t>
  </si>
  <si>
    <t>31 Maret 2025</t>
  </si>
  <si>
    <t>(dalam jutaan rupiah)</t>
  </si>
  <si>
    <t>INDIVIDUAL</t>
  </si>
  <si>
    <t>NO</t>
  </si>
  <si>
    <t>POS - POS</t>
  </si>
  <si>
    <t>31 Desember 2024</t>
  </si>
  <si>
    <t>ASET</t>
  </si>
  <si>
    <t xml:space="preserve">1. </t>
  </si>
  <si>
    <t>Kas</t>
  </si>
  <si>
    <t xml:space="preserve">2. </t>
  </si>
  <si>
    <t>Penempatan pada Bank Indonesia</t>
  </si>
  <si>
    <t xml:space="preserve">3. </t>
  </si>
  <si>
    <t>Penempatan pada bank lain</t>
  </si>
  <si>
    <t xml:space="preserve">4. </t>
  </si>
  <si>
    <r>
      <rPr>
        <sz val="12"/>
        <rFont val="Bookman Old Style"/>
        <charset val="134"/>
      </rPr>
      <t>Tagihan spot dan derivatif/</t>
    </r>
    <r>
      <rPr>
        <i/>
        <sz val="12"/>
        <rFont val="Bookman Old Style"/>
        <charset val="134"/>
      </rPr>
      <t>forward</t>
    </r>
  </si>
  <si>
    <t xml:space="preserve">5. </t>
  </si>
  <si>
    <t>Surat berharga yang dimiliki</t>
  </si>
  <si>
    <t xml:space="preserve">6. </t>
  </si>
  <si>
    <r>
      <rPr>
        <sz val="12"/>
        <rFont val="Bookman Old Style"/>
        <charset val="134"/>
      </rPr>
      <t>Surat berharga yang dijual dengan janji dibeli kembali (</t>
    </r>
    <r>
      <rPr>
        <i/>
        <sz val="12"/>
        <rFont val="Bookman Old Style"/>
        <charset val="134"/>
      </rPr>
      <t>repo</t>
    </r>
    <r>
      <rPr>
        <sz val="12"/>
        <rFont val="Bookman Old Style"/>
        <charset val="134"/>
      </rPr>
      <t xml:space="preserve">) </t>
    </r>
  </si>
  <si>
    <t xml:space="preserve">7. </t>
  </si>
  <si>
    <r>
      <rPr>
        <sz val="12"/>
        <rFont val="Bookman Old Style"/>
        <charset val="134"/>
      </rPr>
      <t>Tagihan atas surat berharga yang dibeli dengan janji dijual kembali (</t>
    </r>
    <r>
      <rPr>
        <i/>
        <sz val="12"/>
        <rFont val="Bookman Old Style"/>
        <charset val="134"/>
      </rPr>
      <t>reverse repo</t>
    </r>
    <r>
      <rPr>
        <sz val="12"/>
        <rFont val="Bookman Old Style"/>
        <charset val="134"/>
      </rPr>
      <t>)</t>
    </r>
  </si>
  <si>
    <t xml:space="preserve">8. </t>
  </si>
  <si>
    <t>Tagihan akseptasi</t>
  </si>
  <si>
    <t xml:space="preserve">9. </t>
  </si>
  <si>
    <t>Kredit yang diberikan</t>
  </si>
  <si>
    <t>10.</t>
  </si>
  <si>
    <r>
      <rPr>
        <sz val="12"/>
        <rFont val="Bookman Old Style"/>
        <charset val="134"/>
      </rPr>
      <t>Pembiayaan syariah</t>
    </r>
    <r>
      <rPr>
        <vertAlign val="superscript"/>
        <sz val="12"/>
        <rFont val="Bookman Old Style"/>
        <charset val="134"/>
      </rPr>
      <t>1)</t>
    </r>
  </si>
  <si>
    <t xml:space="preserve">11. </t>
  </si>
  <si>
    <t>Penyertaan modal</t>
  </si>
  <si>
    <t>12.</t>
  </si>
  <si>
    <t>Aset keuangan lainnya</t>
  </si>
  <si>
    <t>13.</t>
  </si>
  <si>
    <t>Cadangan kerugian penurunan nilai aset keuangan -/-</t>
  </si>
  <si>
    <t>a.</t>
  </si>
  <si>
    <t>b.</t>
  </si>
  <si>
    <t>Kredit yang diberikan dan pembiayaan syariah</t>
  </si>
  <si>
    <t xml:space="preserve">c. </t>
  </si>
  <si>
    <t>Lainnya</t>
  </si>
  <si>
    <t>14.</t>
  </si>
  <si>
    <t xml:space="preserve">Aset tidak berwujud </t>
  </si>
  <si>
    <t>Akumulasi amortisasi aset tidak berwujud -/-</t>
  </si>
  <si>
    <t>15.</t>
  </si>
  <si>
    <t xml:space="preserve">Aset tetap dan inventaris </t>
  </si>
  <si>
    <t>Akumulasi penyusutan aset tetap dan inventaris -/-</t>
  </si>
  <si>
    <t>16.</t>
  </si>
  <si>
    <t>Aset non produktif</t>
  </si>
  <si>
    <t>Properti terbengkalai</t>
  </si>
  <si>
    <t xml:space="preserve">Agunan yang diambil alih </t>
  </si>
  <si>
    <t>c.</t>
  </si>
  <si>
    <t xml:space="preserve">Rekening tunda </t>
  </si>
  <si>
    <t>d.</t>
  </si>
  <si>
    <t>Aset antarkantor</t>
  </si>
  <si>
    <t>17.</t>
  </si>
  <si>
    <t>Aset lainnya</t>
  </si>
  <si>
    <t>TOTAL ASET</t>
  </si>
  <si>
    <t>LIABILITAS DAN EKUITAS</t>
  </si>
  <si>
    <t>LIABILITAS</t>
  </si>
  <si>
    <t>1.</t>
  </si>
  <si>
    <t>Giro</t>
  </si>
  <si>
    <t>2.</t>
  </si>
  <si>
    <t>Tabungan</t>
  </si>
  <si>
    <t>3.</t>
  </si>
  <si>
    <t>Deposito</t>
  </si>
  <si>
    <t>4.</t>
  </si>
  <si>
    <t>Uang Elektronik</t>
  </si>
  <si>
    <t>5.</t>
  </si>
  <si>
    <t>Liabilitas kepada Bank Indonesia</t>
  </si>
  <si>
    <t>6.</t>
  </si>
  <si>
    <t>Liabilitas kepada bank lain</t>
  </si>
  <si>
    <t>7.</t>
  </si>
  <si>
    <r>
      <rPr>
        <sz val="12"/>
        <rFont val="Bookman Old Style"/>
        <charset val="134"/>
      </rPr>
      <t>Liabilitas spot dan derivatif/</t>
    </r>
    <r>
      <rPr>
        <i/>
        <sz val="12"/>
        <rFont val="Bookman Old Style"/>
        <charset val="134"/>
      </rPr>
      <t>forward</t>
    </r>
  </si>
  <si>
    <t>8.</t>
  </si>
  <si>
    <r>
      <rPr>
        <sz val="12"/>
        <rFont val="Bookman Old Style"/>
        <charset val="134"/>
      </rPr>
      <t>Liabilitas atas surat berharga yang dijual dengan janji dibeli kembali (</t>
    </r>
    <r>
      <rPr>
        <i/>
        <sz val="12"/>
        <rFont val="Bookman Old Style"/>
        <charset val="134"/>
      </rPr>
      <t>repo</t>
    </r>
    <r>
      <rPr>
        <sz val="12"/>
        <rFont val="Bookman Old Style"/>
        <charset val="134"/>
      </rPr>
      <t>)</t>
    </r>
  </si>
  <si>
    <t>9.</t>
  </si>
  <si>
    <t>Liabilitas akseptasi</t>
  </si>
  <si>
    <t>Surat berharga yang diterbitkan</t>
  </si>
  <si>
    <t>11.</t>
  </si>
  <si>
    <t>Pinjaman/Pembiayaan yang diterima</t>
  </si>
  <si>
    <t>Setoran jaminan</t>
  </si>
  <si>
    <t>Liabilitas antarkantor</t>
  </si>
  <si>
    <t>Liabilitas lainnya</t>
  </si>
  <si>
    <r>
      <rPr>
        <sz val="12"/>
        <rFont val="Bookman Old Style"/>
        <charset val="134"/>
      </rPr>
      <t>Kepentingan minoritas (</t>
    </r>
    <r>
      <rPr>
        <i/>
        <sz val="12"/>
        <rFont val="Bookman Old Style"/>
        <charset val="134"/>
      </rPr>
      <t>minority interest</t>
    </r>
    <r>
      <rPr>
        <sz val="12"/>
        <rFont val="Bookman Old Style"/>
        <charset val="134"/>
      </rPr>
      <t>)</t>
    </r>
  </si>
  <si>
    <t>TOTAL LIABILITAS</t>
  </si>
  <si>
    <t>EKUITAS</t>
  </si>
  <si>
    <t>Modal disetor</t>
  </si>
  <si>
    <t xml:space="preserve">Modal dasar </t>
  </si>
  <si>
    <t xml:space="preserve">b. </t>
  </si>
  <si>
    <t>Modal yang belum disetor -/-</t>
  </si>
  <si>
    <r>
      <rPr>
        <sz val="12"/>
        <rFont val="Bookman Old Style"/>
        <charset val="134"/>
      </rPr>
      <t>Saham yang dibeli kembali (</t>
    </r>
    <r>
      <rPr>
        <i/>
        <sz val="12"/>
        <rFont val="Bookman Old Style"/>
        <charset val="134"/>
      </rPr>
      <t>treasury stock</t>
    </r>
    <r>
      <rPr>
        <sz val="12"/>
        <rFont val="Bookman Old Style"/>
        <charset val="134"/>
      </rPr>
      <t>) -/-</t>
    </r>
  </si>
  <si>
    <t>Tambahan modal disetor</t>
  </si>
  <si>
    <t xml:space="preserve">a. </t>
  </si>
  <si>
    <t>Agio</t>
  </si>
  <si>
    <t>Disagio -/-</t>
  </si>
  <si>
    <t>Dana setoran modal</t>
  </si>
  <si>
    <t>18.</t>
  </si>
  <si>
    <t>Penghasilan komprehensif lain</t>
  </si>
  <si>
    <t>Keuntungan</t>
  </si>
  <si>
    <t>Kerugian -/-</t>
  </si>
  <si>
    <t>19.</t>
  </si>
  <si>
    <t>Cadangan</t>
  </si>
  <si>
    <t>Cadangan umum</t>
  </si>
  <si>
    <t>Cadangan tujuan</t>
  </si>
  <si>
    <t>20.</t>
  </si>
  <si>
    <t>Laba/rugi</t>
  </si>
  <si>
    <t>Tahun-tahun lalu</t>
  </si>
  <si>
    <r>
      <rPr>
        <sz val="12"/>
        <rFont val="Bookman Old Style"/>
        <charset val="134"/>
      </rPr>
      <t>Tahun berjalan</t>
    </r>
    <r>
      <rPr>
        <vertAlign val="superscript"/>
        <sz val="12"/>
        <rFont val="Bookman Old Style"/>
        <charset val="134"/>
      </rPr>
      <t xml:space="preserve"> 3)</t>
    </r>
  </si>
  <si>
    <t>Dividen yang dibayarkan -/-</t>
  </si>
  <si>
    <t>TOTAL EKUITAS YANG DAPAT DIATRIBUSIKAN KEPADA PEMILIK</t>
  </si>
  <si>
    <t>TOTAL EKUITAS</t>
  </si>
  <si>
    <t>TOTAL LIABILITAS DAN EKUITAS</t>
  </si>
  <si>
    <t>DEWAN KOMISARIS</t>
  </si>
  <si>
    <t>PEMEGANG SAHAM</t>
  </si>
  <si>
    <t>Komisaris Utama Independen      : I Gusti Ngurah Bagus Artawan, S.H.</t>
  </si>
  <si>
    <t>Pemegang Saham Pengendali (PSP):</t>
  </si>
  <si>
    <t>Komisaris Non Independen          : Wisnu Bawa Temaja, S.H.,M.H.</t>
  </si>
  <si>
    <t>Komisaris Non Independen          : I Gede Darmawa, S.E., M.Si</t>
  </si>
  <si>
    <t>Pemkab. Badung      : 41.57%</t>
  </si>
  <si>
    <t>Komisaris Independen                 : Ir. Gede Arimbawa</t>
  </si>
  <si>
    <t>Pemprov. Bali           : 33.24%</t>
  </si>
  <si>
    <t>Komisaris Independen                 : I Nyoman Suparsa Widana</t>
  </si>
  <si>
    <t>Pemegang Saham Bukan PSP tidak melalui pasar modal (≥   5%) :</t>
  </si>
  <si>
    <t>Pemkot. Denpasar     : 11.87%</t>
  </si>
  <si>
    <t>DIREKSI</t>
  </si>
  <si>
    <r>
      <rPr>
        <sz val="12"/>
        <rFont val="Bookman Old Style"/>
        <charset val="134"/>
      </rPr>
      <t xml:space="preserve">Direktur Utama              </t>
    </r>
    <r>
      <rPr>
        <sz val="8"/>
        <rFont val="Bookman Old Style"/>
        <charset val="134"/>
      </rPr>
      <t xml:space="preserve"> </t>
    </r>
    <r>
      <rPr>
        <sz val="12"/>
        <rFont val="Bookman Old Style"/>
        <charset val="134"/>
      </rPr>
      <t xml:space="preserve">       </t>
    </r>
    <r>
      <rPr>
        <sz val="8"/>
        <rFont val="Bookman Old Style"/>
        <charset val="134"/>
      </rPr>
      <t xml:space="preserve"> </t>
    </r>
    <r>
      <rPr>
        <sz val="12"/>
        <rFont val="Bookman Old Style"/>
        <charset val="134"/>
      </rPr>
      <t xml:space="preserve">     : I Nyoman Sudharma, S.H.,M.H.</t>
    </r>
  </si>
  <si>
    <t>Pemegang Saham Bukan PSP melalui pasar modal  (≥  5%) : -</t>
  </si>
  <si>
    <r>
      <rPr>
        <sz val="12"/>
        <rFont val="Bookman Old Style"/>
        <charset val="134"/>
      </rPr>
      <t xml:space="preserve">Direktur Operasional &amp; TI        </t>
    </r>
    <r>
      <rPr>
        <sz val="8"/>
        <rFont val="Bookman Old Style"/>
        <charset val="134"/>
      </rPr>
      <t xml:space="preserve">   </t>
    </r>
    <r>
      <rPr>
        <sz val="12"/>
        <rFont val="Bookman Old Style"/>
        <charset val="134"/>
      </rPr>
      <t xml:space="preserve">  : Ida Bagus Gede Setia Yasa, S.Kom., M.M.</t>
    </r>
  </si>
  <si>
    <t>Direktur Bisnis                            : I Nyoman Sumanaya, S.E., M.M.</t>
  </si>
  <si>
    <r>
      <t xml:space="preserve">Direktur Kredit            </t>
    </r>
    <r>
      <rPr>
        <sz val="8"/>
        <rFont val="Bookman Old Style"/>
        <charset val="134"/>
      </rPr>
      <t xml:space="preserve">  </t>
    </r>
    <r>
      <rPr>
        <sz val="12"/>
        <rFont val="Bookman Old Style"/>
        <charset val="134"/>
      </rPr>
      <t xml:space="preserve">               : Made Lestara Widiatmika, S.E.,M.M</t>
    </r>
  </si>
  <si>
    <r>
      <t xml:space="preserve">Direktur Kepatuhan              </t>
    </r>
    <r>
      <rPr>
        <sz val="8"/>
        <rFont val="Bookman Old Style"/>
        <charset val="134"/>
      </rPr>
      <t xml:space="preserve"> </t>
    </r>
    <r>
      <rPr>
        <sz val="12"/>
        <rFont val="Bookman Old Style"/>
        <charset val="134"/>
      </rPr>
      <t xml:space="preserve">      : Drs. I Wayan Sutela Negara., M.M.</t>
    </r>
  </si>
  <si>
    <t>Direksi</t>
  </si>
  <si>
    <t>I Nyoman Sudharma, S.H.,M.H.</t>
  </si>
  <si>
    <t>Ida Bagus Gede Setia Yasa, S.Kom., M.M.</t>
  </si>
  <si>
    <t>Direktur Utama</t>
  </si>
  <si>
    <t>Direktur Operasional &amp; TI</t>
  </si>
  <si>
    <r>
      <rPr>
        <b/>
        <sz val="12"/>
        <rFont val="Bookman Old Style"/>
        <charset val="134"/>
      </rPr>
      <t xml:space="preserve">LAPORAN LABA RUGI DAN PENGHASILAN KOMPREHENSIF LAIN </t>
    </r>
    <r>
      <rPr>
        <b/>
        <sz val="12"/>
        <color indexed="8"/>
        <rFont val="Bookman Old Style"/>
        <charset val="134"/>
      </rPr>
      <t>TRIWULANAN</t>
    </r>
  </si>
  <si>
    <t>POS-POS</t>
  </si>
  <si>
    <t>31 Maret 2024</t>
  </si>
  <si>
    <t>PENDAPATAN DAN BEBAN OPERASIONAL</t>
  </si>
  <si>
    <t>A. Pendapatan dan Beban Bunga</t>
  </si>
  <si>
    <t xml:space="preserve">Pendapatan Bunga </t>
  </si>
  <si>
    <t xml:space="preserve">Beban Bunga </t>
  </si>
  <si>
    <t>Pendapatan (Beban) Bunga Bersih</t>
  </si>
  <si>
    <t>B. Pendapatan dan Beban Operasional Lainnya</t>
  </si>
  <si>
    <t>Keuntungan (kerugian) dari peningkatan (penurunan) nilai wajar aset keuangan</t>
  </si>
  <si>
    <t xml:space="preserve">Keuntungan (kerugian) dari penurunan (peningkatan) nilai wajar liabilitas keuangan  </t>
  </si>
  <si>
    <t>Keuntungan (kerugian) dari penjualan aset keuangan</t>
  </si>
  <si>
    <r>
      <rPr>
        <sz val="12"/>
        <rFont val="Bookman Old Style"/>
        <charset val="134"/>
      </rPr>
      <t>Keuntungan (kerugian) dari transaksi spot dan derivatif/</t>
    </r>
    <r>
      <rPr>
        <i/>
        <sz val="12"/>
        <rFont val="Bookman Old Style"/>
        <charset val="134"/>
      </rPr>
      <t>forward</t>
    </r>
    <r>
      <rPr>
        <sz val="12"/>
        <rFont val="Bookman Old Style"/>
        <charset val="134"/>
      </rPr>
      <t xml:space="preserve"> (</t>
    </r>
    <r>
      <rPr>
        <i/>
        <sz val="12"/>
        <rFont val="Bookman Old Style"/>
        <charset val="134"/>
      </rPr>
      <t>realised</t>
    </r>
    <r>
      <rPr>
        <sz val="12"/>
        <rFont val="Bookman Old Style"/>
        <charset val="134"/>
      </rPr>
      <t>)</t>
    </r>
  </si>
  <si>
    <r>
      <rPr>
        <sz val="12"/>
        <rFont val="Bookman Old Style"/>
        <charset val="134"/>
      </rPr>
      <t xml:space="preserve">Keuntungan (kerugian) dari penyertaan dengan </t>
    </r>
    <r>
      <rPr>
        <i/>
        <sz val="12"/>
        <rFont val="Bookman Old Style"/>
        <charset val="134"/>
      </rPr>
      <t>equity method</t>
    </r>
  </si>
  <si>
    <t>Keuntungan (kerugian) dari penjabaran transaksi valuta asing</t>
  </si>
  <si>
    <t>Pendapatan dividen</t>
  </si>
  <si>
    <r>
      <rPr>
        <sz val="12"/>
        <rFont val="Bookman Old Style"/>
        <charset val="134"/>
      </rPr>
      <t>Komisi/provisi/</t>
    </r>
    <r>
      <rPr>
        <i/>
        <sz val="12"/>
        <rFont val="Bookman Old Style"/>
        <charset val="134"/>
      </rPr>
      <t>fee</t>
    </r>
    <r>
      <rPr>
        <sz val="12"/>
        <rFont val="Bookman Old Style"/>
        <charset val="134"/>
      </rPr>
      <t xml:space="preserve"> dan administrasi</t>
    </r>
  </si>
  <si>
    <t>Pendapatan lainnya</t>
  </si>
  <si>
    <r>
      <rPr>
        <sz val="12"/>
        <rFont val="Bookman Old Style"/>
        <charset val="134"/>
      </rPr>
      <t>Kerugian penurunan nilai aset keuangan (</t>
    </r>
    <r>
      <rPr>
        <i/>
        <sz val="12"/>
        <rFont val="Bookman Old Style"/>
        <charset val="134"/>
      </rPr>
      <t>impairment</t>
    </r>
    <r>
      <rPr>
        <sz val="12"/>
        <rFont val="Bookman Old Style"/>
        <charset val="134"/>
      </rPr>
      <t>)</t>
    </r>
  </si>
  <si>
    <t>Kerugian terkait risiko operasional</t>
  </si>
  <si>
    <t>Beban tenaga kerja</t>
  </si>
  <si>
    <t>Beban promosi</t>
  </si>
  <si>
    <t>Beban lainnya</t>
  </si>
  <si>
    <t>Pendapatan dan Beban Operasional Lainnya</t>
  </si>
  <si>
    <t>LABA (RUGI) OPERASIONAL</t>
  </si>
  <si>
    <t>PENDAPATAN DAN BEBAN NON OPERASIONAL</t>
  </si>
  <si>
    <t>Keuntungan (kerugian) penjualan aset tetap dan inventaris</t>
  </si>
  <si>
    <t>Pendapatan (beban) non operasional lainnya</t>
  </si>
  <si>
    <t>LABA (RUGI) NON OPERASIONAL</t>
  </si>
  <si>
    <t>LABA (RUGI) TAHUN BERJALAN SEBELUM PAJAK</t>
  </si>
  <si>
    <t>Pajak penghasilan</t>
  </si>
  <si>
    <t>Taksiran pajak tahun berjalan</t>
  </si>
  <si>
    <t>Pendapatan (beban) pajak tangguhan</t>
  </si>
  <si>
    <t xml:space="preserve">LABA (RUGI) BERSIH TAHUN BERJALAN </t>
  </si>
  <si>
    <t>LABA (RUGI) KEPENTINGAN MINORITAS</t>
  </si>
  <si>
    <t>PENGHASILAN KOMPREHENSIF LAIN</t>
  </si>
  <si>
    <t>Pos-Pos yang Tidak Akan Direklasifikasi ke Laba Rugi</t>
  </si>
  <si>
    <t>Keuntungan yang berasal dari revaluasi aset tetap</t>
  </si>
  <si>
    <t>Keuntungan (kerugian) yang berasal dari pengukuran kembali atas program pensiun manfaat pasti</t>
  </si>
  <si>
    <t>Pos-Pos yang Akan Direklasifikasi ke Laba Rugi</t>
  </si>
  <si>
    <t>Keuntungan (kerugian) yang berasal dari penyesuaian akibat penjabaran laporan keuangan dalam mata uang asing</t>
  </si>
  <si>
    <t>Keuntungan (kerugian) dari perubahan nilai wajar aset keuangan instrumen hutang yang diukur pada nilai wajar melalui penghasilan komprehensif lain</t>
  </si>
  <si>
    <t xml:space="preserve">PENGHASILAN KOMPREHENSIF LAIN TAHUN BERJALAN SETELAH PAJAK </t>
  </si>
  <si>
    <t>TOTAL LABA (RUGI) KOMPREHENSIF TAHUN BERJALAN</t>
  </si>
  <si>
    <t>Laba (Rugi) Bersih Tahun Berjalan yang dapat diatribusikan kepada :</t>
  </si>
  <si>
    <t>- Pemilik</t>
  </si>
  <si>
    <t>- Kepentingan Non Pengendali</t>
  </si>
  <si>
    <t>TOTAL LABA (RUGI) BERSIH TAHUN BERJALAN</t>
  </si>
  <si>
    <t>Total Laba (Rugi) Komprehensif Tahun Berjalan yang dapat diatribusikan kepada :</t>
  </si>
  <si>
    <r>
      <rPr>
        <b/>
        <sz val="12"/>
        <rFont val="Bookman Old Style"/>
        <charset val="134"/>
      </rPr>
      <t xml:space="preserve">TRANSFER LABA (RUGI) KE KANTOR PUSAT  </t>
    </r>
    <r>
      <rPr>
        <b/>
        <vertAlign val="superscript"/>
        <sz val="12"/>
        <rFont val="Bookman Old Style"/>
        <charset val="134"/>
      </rPr>
      <t>1)</t>
    </r>
  </si>
  <si>
    <t xml:space="preserve">DIVIDEN </t>
  </si>
  <si>
    <r>
      <rPr>
        <b/>
        <sz val="12"/>
        <rFont val="Bookman Old Style"/>
        <charset val="134"/>
      </rPr>
      <t xml:space="preserve">LABA BERSIH PER SAHAM (dalam satuan rupiah) </t>
    </r>
    <r>
      <rPr>
        <b/>
        <vertAlign val="superscript"/>
        <sz val="12"/>
        <rFont val="Bookman Old Style"/>
        <charset val="134"/>
      </rPr>
      <t>2)</t>
    </r>
  </si>
  <si>
    <t>Keterangan:</t>
  </si>
  <si>
    <t>1)</t>
  </si>
  <si>
    <t>:</t>
  </si>
  <si>
    <t>Diisi apabila terdapat transfer laba (rugi) KCBLN  ke kantor pusat.</t>
  </si>
  <si>
    <t>2)</t>
  </si>
  <si>
    <r>
      <rPr>
        <sz val="12"/>
        <rFont val="Bookman Old Style"/>
        <charset val="134"/>
      </rPr>
      <t xml:space="preserve">Khusus bagi Bank yang telah </t>
    </r>
    <r>
      <rPr>
        <i/>
        <sz val="12"/>
        <rFont val="Bookman Old Style"/>
        <charset val="134"/>
      </rPr>
      <t>go public.</t>
    </r>
  </si>
  <si>
    <t xml:space="preserve">LAPORAN KOMITMEN DAN KONTINJENSI TRIWULANAN </t>
  </si>
  <si>
    <t>I</t>
  </si>
  <si>
    <t>TAGIHAN KOMITMEN</t>
  </si>
  <si>
    <t xml:space="preserve">Fasilitas pinjaman/pembiayaan yang belum ditarik </t>
  </si>
  <si>
    <r>
      <rPr>
        <sz val="12"/>
        <rFont val="Bookman Old Style"/>
        <charset val="134"/>
      </rPr>
      <t>Posisi valas yang akan diterima dari transaksi spot dan derivatif/</t>
    </r>
    <r>
      <rPr>
        <i/>
        <sz val="12"/>
        <rFont val="Bookman Old Style"/>
        <charset val="134"/>
      </rPr>
      <t>forward</t>
    </r>
  </si>
  <si>
    <t>II</t>
  </si>
  <si>
    <t>KEWAJIBAN KOMITMEN</t>
  </si>
  <si>
    <t>Fasilitas kredit/pembiayaan yang belum ditarik</t>
  </si>
  <si>
    <t>Committed</t>
  </si>
  <si>
    <t>Uncommitted</t>
  </si>
  <si>
    <r>
      <rPr>
        <i/>
        <sz val="12"/>
        <rFont val="Bookman Old Style"/>
        <charset val="134"/>
      </rPr>
      <t>Irrevocable L/C</t>
    </r>
    <r>
      <rPr>
        <sz val="12"/>
        <rFont val="Bookman Old Style"/>
        <charset val="134"/>
      </rPr>
      <t xml:space="preserve"> yang masih berjalan</t>
    </r>
  </si>
  <si>
    <r>
      <rPr>
        <sz val="12"/>
        <rFont val="Bookman Old Style"/>
        <charset val="134"/>
      </rPr>
      <t>Posisi valas yang akan diserahkan untuk transaksi spot dan derivatif/</t>
    </r>
    <r>
      <rPr>
        <i/>
        <sz val="12"/>
        <rFont val="Bookman Old Style"/>
        <charset val="134"/>
      </rPr>
      <t>forward</t>
    </r>
  </si>
  <si>
    <t xml:space="preserve">Lainnya </t>
  </si>
  <si>
    <t xml:space="preserve">III. </t>
  </si>
  <si>
    <t>TAGIHAN KONTINJENSI</t>
  </si>
  <si>
    <t xml:space="preserve">Garansi yang diterima </t>
  </si>
  <si>
    <t>IV.</t>
  </si>
  <si>
    <t>KEWAJIBAN KONTINJENSI</t>
  </si>
  <si>
    <t>Garansi yang diberikan</t>
  </si>
  <si>
    <t>V.</t>
  </si>
  <si>
    <t>LAINNYA</t>
  </si>
  <si>
    <t xml:space="preserve">Penerusan kredit </t>
  </si>
  <si>
    <r>
      <rPr>
        <strike/>
        <sz val="12"/>
        <rFont val="Bookman Old Style"/>
        <charset val="134"/>
      </rPr>
      <t xml:space="preserve">Penyaluran dana Mudharabah Muqayyadah *) --&gt; </t>
    </r>
    <r>
      <rPr>
        <strike/>
        <sz val="12"/>
        <color indexed="10"/>
        <rFont val="Bookman Old Style"/>
        <charset val="134"/>
      </rPr>
      <t>CEK DPbS, DSM</t>
    </r>
  </si>
  <si>
    <t>Aset produktif yang dihapusbuku</t>
  </si>
  <si>
    <t>Aset produktif dihapusbuku yg dipulihkan/berhasil ditagih</t>
  </si>
  <si>
    <t>Aset produktif yang dihapustagih</t>
  </si>
  <si>
    <t>*)</t>
  </si>
  <si>
    <t>Diisi bagi bank yang memiliki Unit Usaha Syariah (UUS)</t>
  </si>
  <si>
    <t>LAPORAN KUALITAS ASET PRODUKTIF DAN INFORMASI LAINNYA TRIWULANAN</t>
  </si>
  <si>
    <t>No.</t>
  </si>
  <si>
    <t>L</t>
  </si>
  <si>
    <t>DPK</t>
  </si>
  <si>
    <t>KL</t>
  </si>
  <si>
    <t>D</t>
  </si>
  <si>
    <t>M</t>
  </si>
  <si>
    <t>Jumlah</t>
  </si>
  <si>
    <t>PIHAK TERKAIT</t>
  </si>
  <si>
    <t>K0001</t>
  </si>
  <si>
    <t>Rupiah</t>
  </si>
  <si>
    <t>Valuta asing</t>
  </si>
  <si>
    <r>
      <rPr>
        <sz val="12"/>
        <color theme="1"/>
        <rFont val="Bookman Old Style"/>
        <charset val="134"/>
      </rPr>
      <t>Tagihan spot dan derivatif/</t>
    </r>
    <r>
      <rPr>
        <i/>
        <sz val="12"/>
        <color theme="1"/>
        <rFont val="Bookman Old Style"/>
        <charset val="134"/>
      </rPr>
      <t>forward</t>
    </r>
  </si>
  <si>
    <t>K0003</t>
  </si>
  <si>
    <r>
      <rPr>
        <sz val="12"/>
        <color theme="1"/>
        <rFont val="Bookman Old Style"/>
        <charset val="134"/>
      </rPr>
      <t>Surat berharga yang dijual dengan janji dibeli kembali (</t>
    </r>
    <r>
      <rPr>
        <i/>
        <sz val="12"/>
        <color theme="1"/>
        <rFont val="Bookman Old Style"/>
        <charset val="134"/>
      </rPr>
      <t>Repo</t>
    </r>
    <r>
      <rPr>
        <sz val="12"/>
        <color theme="1"/>
        <rFont val="Bookman Old Style"/>
        <charset val="134"/>
      </rPr>
      <t>)</t>
    </r>
  </si>
  <si>
    <r>
      <rPr>
        <sz val="12"/>
        <color theme="1"/>
        <rFont val="Bookman Old Style"/>
        <charset val="134"/>
      </rPr>
      <t>Tagihan atas surat berharga yang dibeli dengan janji dijual kembali (</t>
    </r>
    <r>
      <rPr>
        <i/>
        <sz val="12"/>
        <color theme="1"/>
        <rFont val="Bookman Old Style"/>
        <charset val="134"/>
      </rPr>
      <t>Reverse Repo</t>
    </r>
    <r>
      <rPr>
        <sz val="12"/>
        <color theme="1"/>
        <rFont val="Bookman Old Style"/>
        <charset val="134"/>
      </rPr>
      <t>)</t>
    </r>
  </si>
  <si>
    <t>Kredit yang diberikan dan pembiayaan yang diberikan</t>
  </si>
  <si>
    <t>Debitur Usaha Mikro, Kecil dan Menengah (UMKM)</t>
  </si>
  <si>
    <t>i.</t>
  </si>
  <si>
    <t>ii..</t>
  </si>
  <si>
    <t xml:space="preserve">Bukan debitur UMKM </t>
  </si>
  <si>
    <t>Kredit yang direstrukturisasi</t>
  </si>
  <si>
    <t>Tagihan lainnya*</t>
  </si>
  <si>
    <t>Komitmen dan kontinjensi</t>
  </si>
  <si>
    <t>K0011</t>
  </si>
  <si>
    <t>PIHAK TIDAK TERKAIT</t>
  </si>
  <si>
    <t>Tagihan atas surat berharga yang dibeli dengan janji dijual kembali (Reverse Repo)</t>
  </si>
  <si>
    <t>ii.</t>
  </si>
  <si>
    <t>III</t>
  </si>
  <si>
    <t>INFORMASI LAIN</t>
  </si>
  <si>
    <t xml:space="preserve">Total aset bank yang dijaminkan : </t>
  </si>
  <si>
    <t>Pada Bank Indonesia</t>
  </si>
  <si>
    <t>Pada pihak lain</t>
  </si>
  <si>
    <t>Agunan yang diambil alih</t>
  </si>
  <si>
    <t xml:space="preserve">CADANGAN KERUGIAN PENURUNAN NILAI DAN PENYISIHAN PENILAIAN KUALITAS ASET </t>
  </si>
  <si>
    <t>CKPN</t>
  </si>
  <si>
    <t>PPKA wajib dibentuk</t>
  </si>
  <si>
    <r>
      <rPr>
        <i/>
        <sz val="12"/>
        <color theme="1"/>
        <rFont val="Bookman Old Style"/>
        <charset val="134"/>
      </rPr>
      <t>Stage</t>
    </r>
    <r>
      <rPr>
        <sz val="12"/>
        <color theme="1"/>
        <rFont val="Bookman Old Style"/>
        <charset val="134"/>
      </rPr>
      <t xml:space="preserve"> 1</t>
    </r>
  </si>
  <si>
    <r>
      <rPr>
        <i/>
        <sz val="12"/>
        <color theme="1"/>
        <rFont val="Bookman Old Style"/>
        <charset val="134"/>
      </rPr>
      <t>Stage</t>
    </r>
    <r>
      <rPr>
        <sz val="12"/>
        <color theme="1"/>
        <rFont val="Bookman Old Style"/>
        <charset val="134"/>
      </rPr>
      <t xml:space="preserve"> 2</t>
    </r>
  </si>
  <si>
    <r>
      <rPr>
        <i/>
        <sz val="12"/>
        <color theme="1"/>
        <rFont val="Bookman Old Style"/>
        <charset val="134"/>
      </rPr>
      <t>Stage</t>
    </r>
    <r>
      <rPr>
        <sz val="12"/>
        <color theme="1"/>
        <rFont val="Bookman Old Style"/>
        <charset val="134"/>
      </rPr>
      <t xml:space="preserve"> 3</t>
    </r>
  </si>
  <si>
    <t>Umum</t>
  </si>
  <si>
    <t>Khusus</t>
  </si>
  <si>
    <r>
      <rPr>
        <sz val="12"/>
        <color theme="1"/>
        <rFont val="Bookman Old Style"/>
        <charset val="134"/>
      </rPr>
      <t>*) Antara lain terdiri dari tagihan</t>
    </r>
    <r>
      <rPr>
        <i/>
        <sz val="12"/>
        <color theme="1"/>
        <rFont val="Bookman Old Style"/>
        <charset val="134"/>
      </rPr>
      <t xml:space="preserve"> sight</t>
    </r>
    <r>
      <rPr>
        <sz val="12"/>
        <color theme="1"/>
        <rFont val="Bookman Old Style"/>
        <charset val="134"/>
      </rPr>
      <t xml:space="preserve"> L/C atau </t>
    </r>
    <r>
      <rPr>
        <i/>
        <sz val="12"/>
        <color theme="1"/>
        <rFont val="Bookman Old Style"/>
        <charset val="134"/>
      </rPr>
      <t xml:space="preserve">usance </t>
    </r>
    <r>
      <rPr>
        <sz val="12"/>
        <color theme="1"/>
        <rFont val="Bookman Old Style"/>
        <charset val="134"/>
      </rPr>
      <t>LC yang belum diakseptasi, cek perjalanan yang dibeli/diambil alih, uang muka kepada nasabah, tagihan inkaso, talangan dalam rangka program pemerintah.</t>
    </r>
  </si>
  <si>
    <r>
      <rPr>
        <sz val="12"/>
        <color theme="1"/>
        <rFont val="Bookman Old Style"/>
        <charset val="134"/>
      </rPr>
      <t xml:space="preserve">**) bagi Bank umum konvensional yang memiliki UUS mengisi </t>
    </r>
    <r>
      <rPr>
        <i/>
        <sz val="12"/>
        <color theme="1"/>
        <rFont val="Bookman Old Style"/>
        <charset val="134"/>
      </rPr>
      <t xml:space="preserve">stage </t>
    </r>
    <r>
      <rPr>
        <sz val="12"/>
        <color theme="1"/>
        <rFont val="Bookman Old Style"/>
        <charset val="134"/>
      </rPr>
      <t>1 dengan CKPN kolektif dan stage 3 dengan CKPN individual</t>
    </r>
  </si>
  <si>
    <t>LAPORAN PERHITUNGAN KEWAJIBAN PENYEDIAAN MODAL MINIMUM  (KPMM) TRIWULANAN BANK UMUM KONVENSIONAL</t>
  </si>
  <si>
    <t>Bank : PT BANK PEMBANGUNAN DAERAH BALI</t>
  </si>
  <si>
    <t>KOMPONEN MODAL</t>
  </si>
  <si>
    <t>Individual</t>
  </si>
  <si>
    <r>
      <rPr>
        <b/>
        <sz val="10"/>
        <rFont val="Bookman Old Style"/>
        <charset val="134"/>
      </rPr>
      <t>Modal Inti (</t>
    </r>
    <r>
      <rPr>
        <b/>
        <i/>
        <sz val="10"/>
        <rFont val="Bookman Old Style"/>
        <charset val="134"/>
      </rPr>
      <t>Tier</t>
    </r>
    <r>
      <rPr>
        <b/>
        <sz val="10"/>
        <rFont val="Bookman Old Style"/>
        <charset val="134"/>
      </rPr>
      <t xml:space="preserve"> 1)</t>
    </r>
  </si>
  <si>
    <t>CET 1</t>
  </si>
  <si>
    <t>1.1</t>
  </si>
  <si>
    <r>
      <rPr>
        <b/>
        <sz val="10"/>
        <rFont val="Bookman Old Style"/>
        <charset val="134"/>
      </rPr>
      <t xml:space="preserve">Modal Disetor </t>
    </r>
    <r>
      <rPr>
        <sz val="10"/>
        <rFont val="Bookman Old Style"/>
        <charset val="134"/>
      </rPr>
      <t xml:space="preserve">(setelah dikurangi </t>
    </r>
    <r>
      <rPr>
        <i/>
        <sz val="10"/>
        <rFont val="Bookman Old Style"/>
        <charset val="134"/>
      </rPr>
      <t>Treasury Stock</t>
    </r>
    <r>
      <rPr>
        <sz val="10"/>
        <rFont val="Bookman Old Style"/>
        <charset val="134"/>
      </rPr>
      <t>)</t>
    </r>
  </si>
  <si>
    <t>1.2</t>
  </si>
  <si>
    <r>
      <rPr>
        <b/>
        <sz val="10"/>
        <rFont val="Bookman Old Style"/>
        <charset val="134"/>
      </rPr>
      <t xml:space="preserve">Cadangan Tambahan Modal </t>
    </r>
    <r>
      <rPr>
        <b/>
        <vertAlign val="superscript"/>
        <sz val="10"/>
        <rFont val="Bookman Old Style"/>
        <charset val="134"/>
      </rPr>
      <t>*)</t>
    </r>
  </si>
  <si>
    <t>1.2.1</t>
  </si>
  <si>
    <t>Faktor Penambah</t>
  </si>
  <si>
    <t>1.2.1.1</t>
  </si>
  <si>
    <t xml:space="preserve">Pendapatan komprehensif lainnya </t>
  </si>
  <si>
    <t>1.2.1.1.1</t>
  </si>
  <si>
    <t>Selisih lebih penjabaran laporan keuangan</t>
  </si>
  <si>
    <t>1.2.1.1.2</t>
  </si>
  <si>
    <t>Potensi keuntungan dari peningkatan nilai wajar aset keuangan yang diukur pada nilai wajar melalui penghasilan komprehensif lain</t>
  </si>
  <si>
    <t>1.2.1.1.3</t>
  </si>
  <si>
    <t>Saldo surplus revaluasi aset tetap</t>
  </si>
  <si>
    <t>1.2.1.2</t>
  </si>
  <si>
    <r>
      <rPr>
        <sz val="10"/>
        <rFont val="Bookman Old Style"/>
        <charset val="134"/>
      </rPr>
      <t>Cadangan tambahan modal lainnya (</t>
    </r>
    <r>
      <rPr>
        <i/>
        <sz val="10"/>
        <rFont val="Bookman Old Style"/>
        <charset val="134"/>
      </rPr>
      <t>other disclosed reserves</t>
    </r>
    <r>
      <rPr>
        <sz val="10"/>
        <rFont val="Bookman Old Style"/>
        <charset val="134"/>
      </rPr>
      <t>)</t>
    </r>
  </si>
  <si>
    <t>1.2.1.2.1</t>
  </si>
  <si>
    <t>III-3</t>
  </si>
  <si>
    <t>1.2.1.2.2</t>
  </si>
  <si>
    <t>1.2.1.2.3</t>
  </si>
  <si>
    <t>Laba tahun-tahun lalu</t>
  </si>
  <si>
    <t>1.2.1.2.4</t>
  </si>
  <si>
    <t>Laba tahun berjalan</t>
  </si>
  <si>
    <t>1.2.1.2.5</t>
  </si>
  <si>
    <r>
      <rPr>
        <sz val="10"/>
        <rFont val="Bookman Old Style"/>
        <charset val="134"/>
      </rPr>
      <t>Dana setoran modal</t>
    </r>
  </si>
  <si>
    <t>1.2.1.2.6</t>
  </si>
  <si>
    <t>1.2.2</t>
  </si>
  <si>
    <t>Faktor Pengurang</t>
  </si>
  <si>
    <t>1.2.2.1</t>
  </si>
  <si>
    <t>1.2.2.1.1</t>
  </si>
  <si>
    <t>Selisih kurang penjabaran laporan keuangan</t>
  </si>
  <si>
    <t>1.2.2.1.2</t>
  </si>
  <si>
    <t>Potensi kerugian dari penurunan nilai wajar aset keuangan yang diukur pada nilai wajar melalui penghasilan komprehensif lain</t>
  </si>
  <si>
    <t>1.2.2.2</t>
  </si>
  <si>
    <t>1.2.2.2.1</t>
  </si>
  <si>
    <t>Disagio</t>
  </si>
  <si>
    <t>1.2.2.2.2</t>
  </si>
  <si>
    <t>Rugi tahun-tahun lalu</t>
  </si>
  <si>
    <t>1.2.2.2.3</t>
  </si>
  <si>
    <t>Rugi tahun berjalan</t>
  </si>
  <si>
    <t>1.2.2.2.4</t>
  </si>
  <si>
    <t xml:space="preserve">Selisih kurang antara Penyisihan Penilaian Kualitas Aset (PPKA) dan Cadangan Kerugian Penurunan Nilai (CKPN) atas aset produktif  </t>
  </si>
  <si>
    <t>1.2.2.2.5</t>
  </si>
  <si>
    <r>
      <rPr>
        <sz val="10"/>
        <rFont val="Bookman Old Style"/>
        <charset val="134"/>
      </rPr>
      <t xml:space="preserve">Selisih kurang jumlah penyesuaian nilai wajar dari instrumen keuangan dalam </t>
    </r>
    <r>
      <rPr>
        <i/>
        <sz val="10"/>
        <rFont val="Bookman Old Style"/>
        <charset val="134"/>
      </rPr>
      <t>Trading Book</t>
    </r>
    <r>
      <rPr>
        <sz val="10"/>
        <rFont val="Bookman Old Style"/>
        <charset val="134"/>
      </rPr>
      <t xml:space="preserve">  </t>
    </r>
  </si>
  <si>
    <t>1.2.2.2.6</t>
  </si>
  <si>
    <t>PPKA non-produktif</t>
  </si>
  <si>
    <t>1.2.2.2.7</t>
  </si>
  <si>
    <t>1.3</t>
  </si>
  <si>
    <t>Kepentingan Non-Pengendali yang dapat diperhitungkan</t>
  </si>
  <si>
    <t>1.4</t>
  </si>
  <si>
    <r>
      <rPr>
        <b/>
        <sz val="10"/>
        <rFont val="Bookman Old Style"/>
        <charset val="134"/>
      </rPr>
      <t xml:space="preserve">Faktor Pengurang Modal Inti Utama </t>
    </r>
    <r>
      <rPr>
        <b/>
        <vertAlign val="superscript"/>
        <sz val="10"/>
        <rFont val="Bookman Old Style"/>
        <charset val="134"/>
      </rPr>
      <t>*)</t>
    </r>
  </si>
  <si>
    <t>1.4.1</t>
  </si>
  <si>
    <t>Pajak tangguhan</t>
  </si>
  <si>
    <t>1.4.2</t>
  </si>
  <si>
    <t xml:space="preserve">Goodwill </t>
  </si>
  <si>
    <t>1.4.3</t>
  </si>
  <si>
    <t>Aset tidak berwujud</t>
  </si>
  <si>
    <t>1.4.4</t>
  </si>
  <si>
    <t>Penyertaan yang diperhitungkan sebagai faktor pengurang</t>
  </si>
  <si>
    <t>1.4.5</t>
  </si>
  <si>
    <t>Kekurangan modal pada perusahaan anak asuransi</t>
  </si>
  <si>
    <t>1.4.6</t>
  </si>
  <si>
    <t>Eksposur sekuritisasi</t>
  </si>
  <si>
    <t>1.4.7</t>
  </si>
  <si>
    <t>Faktor pengurang modal inti utama lainnya</t>
  </si>
  <si>
    <t>1.4.7.1</t>
  </si>
  <si>
    <r>
      <rPr>
        <sz val="10"/>
        <rFont val="Bookman Old Style"/>
        <charset val="134"/>
      </rPr>
      <t xml:space="preserve">Penempatan dana pada instrumen AT 1 dan/atau </t>
    </r>
    <r>
      <rPr>
        <i/>
        <sz val="10"/>
        <rFont val="Bookman Old Style"/>
        <charset val="134"/>
      </rPr>
      <t>Tier</t>
    </r>
    <r>
      <rPr>
        <sz val="10"/>
        <rFont val="Bookman Old Style"/>
        <charset val="134"/>
      </rPr>
      <t xml:space="preserve"> 2 pada bank lain</t>
    </r>
  </si>
  <si>
    <t>1.4.7.2</t>
  </si>
  <si>
    <t>Kepemilikan silang pada entitas lain yang diperoleh berdasarkan peralihan karena hukum, hibah, atau hibah wasiat</t>
  </si>
  <si>
    <t>1.4.7.3</t>
  </si>
  <si>
    <r>
      <rPr>
        <sz val="10"/>
        <rFont val="Bookman Old Style"/>
        <charset val="134"/>
      </rPr>
      <t xml:space="preserve">Eksposur yang menimbulkan Risiko Kredit akibat kegagalan </t>
    </r>
    <r>
      <rPr>
        <i/>
        <sz val="10"/>
        <rFont val="Bookman Old Style"/>
        <charset val="134"/>
      </rPr>
      <t>settlement</t>
    </r>
    <r>
      <rPr>
        <sz val="10"/>
        <rFont val="Bookman Old Style"/>
        <charset val="134"/>
      </rPr>
      <t xml:space="preserve"> (</t>
    </r>
    <r>
      <rPr>
        <i/>
        <sz val="10"/>
        <rFont val="Bookman Old Style"/>
        <charset val="134"/>
      </rPr>
      <t>settlement risk</t>
    </r>
    <r>
      <rPr>
        <sz val="10"/>
        <rFont val="Bookman Old Style"/>
        <charset val="134"/>
      </rPr>
      <t>) -</t>
    </r>
    <r>
      <rPr>
        <i/>
        <sz val="10"/>
        <rFont val="Bookman Old Style"/>
        <charset val="134"/>
      </rPr>
      <t xml:space="preserve"> Non Delivery Versus Payment</t>
    </r>
  </si>
  <si>
    <t>1.4.7.4</t>
  </si>
  <si>
    <t>Eksposur di Perusahaan Anak yang melakukan kegiatan usaha berdasarkan prinsip syariah (apabila ada)</t>
  </si>
  <si>
    <r>
      <rPr>
        <b/>
        <sz val="10"/>
        <rFont val="Bookman Old Style"/>
        <charset val="134"/>
      </rPr>
      <t>Modal Inti Tambahan/</t>
    </r>
    <r>
      <rPr>
        <b/>
        <i/>
        <sz val="10"/>
        <rFont val="Bookman Old Style"/>
        <charset val="134"/>
      </rPr>
      <t xml:space="preserve">Additional Tier </t>
    </r>
    <r>
      <rPr>
        <b/>
        <sz val="10"/>
        <rFont val="Bookman Old Style"/>
        <charset val="134"/>
      </rPr>
      <t>1</t>
    </r>
    <r>
      <rPr>
        <b/>
        <i/>
        <sz val="10"/>
        <rFont val="Bookman Old Style"/>
        <charset val="134"/>
      </rPr>
      <t xml:space="preserve"> </t>
    </r>
    <r>
      <rPr>
        <b/>
        <sz val="10"/>
        <rFont val="Bookman Old Style"/>
        <charset val="134"/>
      </rPr>
      <t xml:space="preserve">(AT 1)  </t>
    </r>
    <r>
      <rPr>
        <b/>
        <vertAlign val="superscript"/>
        <sz val="10"/>
        <rFont val="Bookman Old Style"/>
        <charset val="134"/>
      </rPr>
      <t>*)</t>
    </r>
  </si>
  <si>
    <t>2.1</t>
  </si>
  <si>
    <t>Instrumen yang memenuhi persyaratan AT 1</t>
  </si>
  <si>
    <t>2.2</t>
  </si>
  <si>
    <t xml:space="preserve">Agio/Disagio </t>
  </si>
  <si>
    <t>2.3</t>
  </si>
  <si>
    <r>
      <rPr>
        <sz val="10"/>
        <rFont val="Bookman Old Style"/>
        <charset val="134"/>
      </rPr>
      <t xml:space="preserve">Faktor Pengurang Modal Inti Tambahan </t>
    </r>
    <r>
      <rPr>
        <vertAlign val="superscript"/>
        <sz val="10"/>
        <rFont val="Bookman Old Style"/>
        <charset val="134"/>
      </rPr>
      <t>*)</t>
    </r>
  </si>
  <si>
    <t>2.3.1</t>
  </si>
  <si>
    <r>
      <rPr>
        <sz val="10"/>
        <rFont val="Bookman Old Style"/>
        <charset val="134"/>
      </rPr>
      <t xml:space="preserve">Penempatan dana pada instrumen AT 1 dan/atau </t>
    </r>
    <r>
      <rPr>
        <i/>
        <sz val="10"/>
        <rFont val="Bookman Old Style"/>
        <charset val="134"/>
      </rPr>
      <t xml:space="preserve">Tier </t>
    </r>
    <r>
      <rPr>
        <sz val="10"/>
        <rFont val="Bookman Old Style"/>
        <charset val="134"/>
      </rPr>
      <t>2 pada bank lain</t>
    </r>
  </si>
  <si>
    <t>2.3.2</t>
  </si>
  <si>
    <r>
      <rPr>
        <b/>
        <sz val="10"/>
        <rFont val="Bookman Old Style"/>
        <charset val="134"/>
      </rPr>
      <t>Modal Pelengkap (</t>
    </r>
    <r>
      <rPr>
        <b/>
        <i/>
        <sz val="10"/>
        <rFont val="Bookman Old Style"/>
        <charset val="134"/>
      </rPr>
      <t>Tier</t>
    </r>
    <r>
      <rPr>
        <b/>
        <sz val="10"/>
        <rFont val="Bookman Old Style"/>
        <charset val="134"/>
      </rPr>
      <t xml:space="preserve"> 2)</t>
    </r>
  </si>
  <si>
    <r>
      <rPr>
        <sz val="10"/>
        <rFont val="Bookman Old Style"/>
        <charset val="134"/>
      </rPr>
      <t>Instrumen modal dalam bentuk saham atau lainnya yang memenuhi persyaratan</t>
    </r>
    <r>
      <rPr>
        <i/>
        <sz val="10"/>
        <rFont val="Bookman Old Style"/>
        <charset val="134"/>
      </rPr>
      <t xml:space="preserve"> Tier</t>
    </r>
    <r>
      <rPr>
        <sz val="10"/>
        <rFont val="Bookman Old Style"/>
        <charset val="134"/>
      </rPr>
      <t xml:space="preserve"> 2</t>
    </r>
  </si>
  <si>
    <t>Agio/Disagio</t>
  </si>
  <si>
    <t xml:space="preserve">Cadangan umum PPKA atas aset produktif  yang wajib dihitung (paling tinggi 1,25% ATMR Risiko Kredit) </t>
  </si>
  <si>
    <t>III-74</t>
  </si>
  <si>
    <r>
      <rPr>
        <sz val="10"/>
        <rFont val="Bookman Old Style"/>
        <charset val="134"/>
      </rPr>
      <t xml:space="preserve">Faktor Pengurang Modal Pelengkap </t>
    </r>
    <r>
      <rPr>
        <vertAlign val="superscript"/>
        <sz val="10"/>
        <rFont val="Bookman Old Style"/>
        <charset val="134"/>
      </rPr>
      <t>*)</t>
    </r>
  </si>
  <si>
    <t>4.1</t>
  </si>
  <si>
    <t>Sinking Fund</t>
  </si>
  <si>
    <t>4.2</t>
  </si>
  <si>
    <r>
      <rPr>
        <sz val="10"/>
        <rFont val="Bookman Old Style"/>
        <charset val="134"/>
      </rPr>
      <t>Penempatan dana pada instrumen</t>
    </r>
    <r>
      <rPr>
        <i/>
        <sz val="10"/>
        <rFont val="Bookman Old Style"/>
        <charset val="134"/>
      </rPr>
      <t xml:space="preserve"> Tier </t>
    </r>
    <r>
      <rPr>
        <sz val="10"/>
        <rFont val="Bookman Old Style"/>
        <charset val="134"/>
      </rPr>
      <t xml:space="preserve">2 pada bank lain </t>
    </r>
  </si>
  <si>
    <t>4.3</t>
  </si>
  <si>
    <t>TOTAL MODAL</t>
  </si>
  <si>
    <t>ASET TERTIMBANG MENURUT RISIKO</t>
  </si>
  <si>
    <t>RASIO KPMM</t>
  </si>
  <si>
    <t xml:space="preserve">ATMR RISIKO KREDIT </t>
  </si>
  <si>
    <t>Rasio CET 1 (%)</t>
  </si>
  <si>
    <t>ATMR RISIKO PASAR</t>
  </si>
  <si>
    <t>Rasio Tier 1 (%)</t>
  </si>
  <si>
    <t>ATMR RISIKO OPERASIONAL</t>
  </si>
  <si>
    <t>Rasio Tier 2 (%)</t>
  </si>
  <si>
    <t>TOTAL ATMR</t>
  </si>
  <si>
    <t>Rasio KPMM (%)</t>
  </si>
  <si>
    <t>RASIO KPMM SESUAI PROFIL RISIKO (%)</t>
  </si>
  <si>
    <t>CET 1 UNTUK  BUFFER (%)</t>
  </si>
  <si>
    <t>ALOKASI PEMENUHAN KPMM SESUAI PROFIL RISIKO</t>
  </si>
  <si>
    <t>PERSENTASE BUFFER YANG WAJIB DIPENUHI OLEH BANK (%)</t>
  </si>
  <si>
    <t>Dari CET 1 (%)</t>
  </si>
  <si>
    <t>Capital Conservation Buffer (%)</t>
  </si>
  <si>
    <t>Dari AT 1 (%)</t>
  </si>
  <si>
    <t>Countercyclical Buffer (%)</t>
  </si>
  <si>
    <r>
      <rPr>
        <b/>
        <sz val="10"/>
        <rFont val="Bookman Old Style"/>
        <charset val="134"/>
      </rPr>
      <t xml:space="preserve">Dari </t>
    </r>
    <r>
      <rPr>
        <b/>
        <i/>
        <sz val="10"/>
        <rFont val="Bookman Old Style"/>
        <charset val="134"/>
      </rPr>
      <t xml:space="preserve">Tier </t>
    </r>
    <r>
      <rPr>
        <b/>
        <sz val="10"/>
        <rFont val="Bookman Old Style"/>
        <charset val="134"/>
      </rPr>
      <t>2 (%)</t>
    </r>
  </si>
  <si>
    <t>Capital Surcharge untuk Bank Sistemik (%)</t>
  </si>
  <si>
    <t>LAPORAN RASIO KEUANGAN TRIWULANAN</t>
  </si>
  <si>
    <t xml:space="preserve"> PT BANK PEMBANGUNAN DAERAH BALI</t>
  </si>
  <si>
    <t>(dalam %)</t>
  </si>
  <si>
    <t>Rasio</t>
  </si>
  <si>
    <t>Rasio Kinerja</t>
  </si>
  <si>
    <t>Kewajiban Penyediaan Modal Minimum (KPMM)</t>
  </si>
  <si>
    <t>Aset produktif bermasalah dan aset non- produktif bermasalah terhadap total aset produktif dan aset non-produktif</t>
  </si>
  <si>
    <t>Aset produktif bermasalah terhadap total aset produktif</t>
  </si>
  <si>
    <t>Cadangan Kerugian Penurunan Nilai (CKPN) aset keuangan terhadap aset produktif</t>
  </si>
  <si>
    <t>NPL gross</t>
  </si>
  <si>
    <t>NPL net</t>
  </si>
  <si>
    <r>
      <rPr>
        <i/>
        <sz val="12"/>
        <color theme="1"/>
        <rFont val="Bookman Old Style"/>
        <charset val="134"/>
      </rPr>
      <t>Return on Asset</t>
    </r>
    <r>
      <rPr>
        <sz val="12"/>
        <color theme="1"/>
        <rFont val="Bookman Old Style"/>
        <charset val="134"/>
      </rPr>
      <t xml:space="preserve"> (ROA)</t>
    </r>
  </si>
  <si>
    <r>
      <rPr>
        <i/>
        <sz val="12"/>
        <color theme="1"/>
        <rFont val="Bookman Old Style"/>
        <charset val="134"/>
      </rPr>
      <t>Return on Equity</t>
    </r>
    <r>
      <rPr>
        <sz val="12"/>
        <color theme="1"/>
        <rFont val="Bookman Old Style"/>
        <charset val="134"/>
      </rPr>
      <t xml:space="preserve"> (ROE)</t>
    </r>
  </si>
  <si>
    <r>
      <rPr>
        <i/>
        <sz val="12"/>
        <color theme="1"/>
        <rFont val="Bookman Old Style"/>
        <charset val="134"/>
      </rPr>
      <t>Net Interest Margin</t>
    </r>
    <r>
      <rPr>
        <sz val="12"/>
        <color theme="1"/>
        <rFont val="Bookman Old Style"/>
        <charset val="134"/>
      </rPr>
      <t xml:space="preserve"> (NIM)</t>
    </r>
  </si>
  <si>
    <t>Beban Operasional terhadap Pendapatan Operasional (BOPO)</t>
  </si>
  <si>
    <r>
      <rPr>
        <i/>
        <sz val="12"/>
        <color theme="1"/>
        <rFont val="Bookman Old Style"/>
        <charset val="134"/>
      </rPr>
      <t xml:space="preserve">Cost to Income Ratio </t>
    </r>
    <r>
      <rPr>
        <sz val="12"/>
        <color theme="1"/>
        <rFont val="Bookman Old Style"/>
        <charset val="134"/>
      </rPr>
      <t>(CIR)</t>
    </r>
  </si>
  <si>
    <r>
      <rPr>
        <i/>
        <sz val="12"/>
        <color theme="1"/>
        <rFont val="Bookman Old Style"/>
        <charset val="134"/>
      </rPr>
      <t>Loan to Deposit Ratio</t>
    </r>
    <r>
      <rPr>
        <sz val="12"/>
        <color theme="1"/>
        <rFont val="Bookman Old Style"/>
        <charset val="134"/>
      </rPr>
      <t xml:space="preserve"> (LDR)</t>
    </r>
  </si>
  <si>
    <r>
      <rPr>
        <b/>
        <sz val="12"/>
        <color theme="1"/>
        <rFont val="Bookman Old Style"/>
        <charset val="134"/>
      </rPr>
      <t>Kepatuhan (</t>
    </r>
    <r>
      <rPr>
        <b/>
        <i/>
        <sz val="12"/>
        <color theme="1"/>
        <rFont val="Bookman Old Style"/>
        <charset val="134"/>
      </rPr>
      <t>Compliance</t>
    </r>
    <r>
      <rPr>
        <b/>
        <sz val="12"/>
        <color theme="1"/>
        <rFont val="Bookman Old Style"/>
        <charset val="134"/>
      </rPr>
      <t>)</t>
    </r>
  </si>
  <si>
    <t>a.    Persentase pelanggaran BMPK</t>
  </si>
  <si>
    <t>i.    Pihak terkait</t>
  </si>
  <si>
    <t>ii.   Pihak tidak terkait</t>
  </si>
  <si>
    <t>b.    Persentase pelampauan BMPK</t>
  </si>
  <si>
    <t>GWM</t>
  </si>
  <si>
    <t>a.    GWM utama rupiah</t>
  </si>
  <si>
    <t xml:space="preserve">       - Harian</t>
  </si>
  <si>
    <t xml:space="preserve">       - Rata-rata</t>
  </si>
  <si>
    <t>b.    GWM valuta asing (harian)</t>
  </si>
  <si>
    <t>Posisi Devisa Neto (PDN) secara keseluruhan</t>
  </si>
  <si>
    <r>
      <rPr>
        <b/>
        <sz val="12"/>
        <color theme="1"/>
        <rFont val="Bookman Old Style"/>
        <charset val="134"/>
      </rPr>
      <t>LAPORAN TRANSAKSI SPOT DAN DERIVATIF/</t>
    </r>
    <r>
      <rPr>
        <b/>
        <i/>
        <sz val="12"/>
        <color theme="1"/>
        <rFont val="Bookman Old Style"/>
        <charset val="134"/>
      </rPr>
      <t>FORWARD</t>
    </r>
    <r>
      <rPr>
        <b/>
        <sz val="12"/>
        <color theme="1"/>
        <rFont val="Bookman Old Style"/>
        <charset val="134"/>
      </rPr>
      <t xml:space="preserve"> TRIWULANAN</t>
    </r>
  </si>
  <si>
    <r>
      <rPr>
        <sz val="12"/>
        <rFont val="Bookman Old Style"/>
        <charset val="134"/>
      </rPr>
      <t>31 Desember 2024 (</t>
    </r>
    <r>
      <rPr>
        <i/>
        <sz val="12"/>
        <rFont val="Bookman Old Style"/>
        <charset val="134"/>
      </rPr>
      <t>Audited</t>
    </r>
    <r>
      <rPr>
        <sz val="12"/>
        <rFont val="Bookman Old Style"/>
        <charset val="134"/>
      </rPr>
      <t>)</t>
    </r>
  </si>
  <si>
    <t>TRANSAKSI</t>
  </si>
  <si>
    <t>NO.</t>
  </si>
  <si>
    <r>
      <rPr>
        <b/>
        <sz val="12"/>
        <color theme="1"/>
        <rFont val="Bookman Old Style"/>
        <charset val="134"/>
      </rPr>
      <t xml:space="preserve">Nilai </t>
    </r>
    <r>
      <rPr>
        <b/>
        <i/>
        <sz val="12"/>
        <color theme="1"/>
        <rFont val="Bookman Old Style"/>
        <charset val="134"/>
      </rPr>
      <t>Notional</t>
    </r>
  </si>
  <si>
    <t>Tujuan</t>
  </si>
  <si>
    <t>Tagihan dan Liabilitas Derivatif</t>
  </si>
  <si>
    <t>Trading</t>
  </si>
  <si>
    <t>Hedging</t>
  </si>
  <si>
    <t xml:space="preserve">Tagihan </t>
  </si>
  <si>
    <t>Liabilitas</t>
  </si>
  <si>
    <t>A.</t>
  </si>
  <si>
    <t>Terkait dengan Nilai Tukar</t>
  </si>
  <si>
    <t>Spot</t>
  </si>
  <si>
    <t>Forward</t>
  </si>
  <si>
    <t>Option</t>
  </si>
  <si>
    <t>a.  Jual</t>
  </si>
  <si>
    <t>b.  Beli</t>
  </si>
  <si>
    <t>Future</t>
  </si>
  <si>
    <t>Swap</t>
  </si>
  <si>
    <t>B.</t>
  </si>
  <si>
    <t>Terkait dengan Suku Bunga</t>
  </si>
  <si>
    <t>C.</t>
  </si>
  <si>
    <t>J U M L A H</t>
  </si>
  <si>
    <t>LAPORAN TRANSAKSI SPOT DAN DERIVATIF/FORWARD</t>
  </si>
  <si>
    <t>1.  </t>
  </si>
  <si>
    <t xml:space="preserve"> Penyusunan Laporan Transaksi Spot dan Derivatif/Forward antara lain mengacu pada Form 42 Laporan Bulanan Bank Umum mengenai rincian transaksi spot dan derivatif/forward.</t>
  </si>
  <si>
    <t xml:space="preserve">2.   </t>
  </si>
  <si>
    <r>
      <rPr>
        <sz val="12"/>
        <color theme="1"/>
        <rFont val="Bookman Old Style"/>
        <charset val="134"/>
      </rPr>
      <t>Variabel yang mendasari (</t>
    </r>
    <r>
      <rPr>
        <i/>
        <sz val="12"/>
        <color theme="1"/>
        <rFont val="Bookman Old Style"/>
        <charset val="134"/>
      </rPr>
      <t>underlying variables</t>
    </r>
    <r>
      <rPr>
        <sz val="12"/>
        <color theme="1"/>
        <rFont val="Bookman Old Style"/>
        <charset val="134"/>
      </rPr>
      <t xml:space="preserve">) dibagi dalam 4 bagian, yaitu terkait dengan nilai tukar (sandi 1), terkait dengan suku bunga (sandi 2), terkait dengan nilai tukar dan suku bunga (sandi 3), dan lainnya (sandi 9). Untuk sandi 3 dan sandi 9, dilaporkan dalam kelompok C. Lainnya. </t>
    </r>
  </si>
  <si>
    <t xml:space="preserve">3.   </t>
  </si>
  <si>
    <t>Kolom Nilai Notional diisi dengan nilai yang diperjanjikan dalam kontrak.</t>
  </si>
  <si>
    <t xml:space="preserve">4.   </t>
  </si>
  <si>
    <r>
      <rPr>
        <sz val="12"/>
        <color theme="1"/>
        <rFont val="Bookman Old Style"/>
        <charset val="134"/>
      </rPr>
      <t xml:space="preserve">Kolom Tujuan transaksi dibedakan atas </t>
    </r>
    <r>
      <rPr>
        <i/>
        <sz val="12"/>
        <color theme="1"/>
        <rFont val="Bookman Old Style"/>
        <charset val="134"/>
      </rPr>
      <t>trading</t>
    </r>
    <r>
      <rPr>
        <sz val="12"/>
        <color theme="1"/>
        <rFont val="Bookman Old Style"/>
        <charset val="134"/>
      </rPr>
      <t xml:space="preserve"> dan </t>
    </r>
    <r>
      <rPr>
        <i/>
        <sz val="12"/>
        <color theme="1"/>
        <rFont val="Bookman Old Style"/>
        <charset val="134"/>
      </rPr>
      <t>hedging.</t>
    </r>
    <r>
      <rPr>
        <sz val="12"/>
        <color theme="1"/>
        <rFont val="Bookman Old Style"/>
        <charset val="134"/>
      </rPr>
      <t xml:space="preserve"> </t>
    </r>
    <r>
      <rPr>
        <i/>
        <sz val="12"/>
        <color theme="1"/>
        <rFont val="Bookman Old Style"/>
        <charset val="134"/>
      </rPr>
      <t>Tradin</t>
    </r>
    <r>
      <rPr>
        <sz val="12"/>
        <color theme="1"/>
        <rFont val="Bookman Old Style"/>
        <charset val="134"/>
      </rPr>
      <t xml:space="preserve">g adalah transaksi yang dilakukan dengan tujuan untuk mendapatkan keuntungan dari adanya perubahan faktor pasar, yang meliputi sandi tujuan 6 dan 7. Termasuk dalam tujuan </t>
    </r>
    <r>
      <rPr>
        <i/>
        <sz val="12"/>
        <color theme="1"/>
        <rFont val="Bookman Old Style"/>
        <charset val="134"/>
      </rPr>
      <t>trading</t>
    </r>
    <r>
      <rPr>
        <sz val="12"/>
        <color theme="1"/>
        <rFont val="Bookman Old Style"/>
        <charset val="134"/>
      </rPr>
      <t xml:space="preserve"> adalah transaksi derivatif dengan sandi 9 (Tujuan Lainnya). </t>
    </r>
    <r>
      <rPr>
        <i/>
        <sz val="12"/>
        <color theme="1"/>
        <rFont val="Bookman Old Style"/>
        <charset val="134"/>
      </rPr>
      <t>Hedging</t>
    </r>
    <r>
      <rPr>
        <sz val="12"/>
        <color theme="1"/>
        <rFont val="Bookman Old Style"/>
        <charset val="134"/>
      </rPr>
      <t xml:space="preserve"> adalah transaksi yang dilakukan untuk tujuan lindung nilai, yang meliputi sandi tujuan 1, 2, 4, dan 5. Angka yang dicantumkan dalam kolom tujuan adalah nilai notional dari kontrak.</t>
    </r>
  </si>
  <si>
    <t xml:space="preserve">5.   </t>
  </si>
  <si>
    <r>
      <rPr>
        <sz val="12"/>
        <color theme="1"/>
        <rFont val="Bookman Old Style"/>
        <charset val="134"/>
      </rPr>
      <t xml:space="preserve">Kolom Tagihan diisi dengan tagihan yang merupakan potensi keuntungan karena proses </t>
    </r>
    <r>
      <rPr>
        <i/>
        <sz val="12"/>
        <color theme="1"/>
        <rFont val="Bookman Old Style"/>
        <charset val="134"/>
      </rPr>
      <t>mark to market</t>
    </r>
    <r>
      <rPr>
        <sz val="12"/>
        <color theme="1"/>
        <rFont val="Bookman Old Style"/>
        <charset val="134"/>
      </rPr>
      <t xml:space="preserve"> transaksi spot dan transaksi derivatif/</t>
    </r>
    <r>
      <rPr>
        <i/>
        <sz val="12"/>
        <color theme="1"/>
        <rFont val="Bookman Old Style"/>
        <charset val="134"/>
      </rPr>
      <t>forward</t>
    </r>
    <r>
      <rPr>
        <sz val="12"/>
        <color theme="1"/>
        <rFont val="Bookman Old Style"/>
        <charset val="134"/>
      </rPr>
      <t xml:space="preserve"> pada tanggal laporan. Sedangkan kolom Liabilitas diisi dengan liabilitas yang merupakan potensi kerugian karena proses</t>
    </r>
    <r>
      <rPr>
        <i/>
        <sz val="12"/>
        <color theme="1"/>
        <rFont val="Bookman Old Style"/>
        <charset val="134"/>
      </rPr>
      <t xml:space="preserve"> mark to market</t>
    </r>
    <r>
      <rPr>
        <sz val="12"/>
        <color theme="1"/>
        <rFont val="Bookman Old Style"/>
        <charset val="134"/>
      </rPr>
      <t xml:space="preserve"> transaksi spot dan transaksi derivatif/forward pada tanggal laporan.</t>
    </r>
  </si>
  <si>
    <t>Denpasar, 15 April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</si>
</sst>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(* #,##0_);_(* \(#,##0\);_(* &quot;-&quot;??_);_(@_)"/>
  </numFmts>
  <fonts count="45">
    <font>
      <sz val="11"/>
      <color theme="1"/>
      <name val="Calibri"/>
      <charset val="134"/>
      <scheme val="minor"/>
    </font>
    <font>
      <sz val="12"/>
      <color theme="1"/>
      <name val="Bookman Old Style"/>
      <charset val="134"/>
    </font>
    <font>
      <b/>
      <sz val="12"/>
      <color theme="1"/>
      <name val="Bookman Old Style"/>
      <charset val="134"/>
    </font>
    <font>
      <sz val="12"/>
      <name val="Bookman Old Style"/>
      <charset val="134"/>
    </font>
    <font>
      <b/>
      <i/>
      <sz val="12"/>
      <color theme="1"/>
      <name val="Bookman Old Style"/>
      <charset val="134"/>
    </font>
    <font>
      <i/>
      <sz val="12"/>
      <color theme="1"/>
      <name val="Bookman Old Style"/>
      <charset val="134"/>
    </font>
    <font>
      <sz val="12"/>
      <color indexed="10"/>
      <name val="Bookman Old Style"/>
      <charset val="134"/>
    </font>
    <font>
      <b/>
      <sz val="12"/>
      <name val="Bookman Old Style"/>
      <charset val="134"/>
    </font>
    <font>
      <b/>
      <sz val="10"/>
      <name val="Bookman Old Style"/>
      <charset val="134"/>
    </font>
    <font>
      <sz val="10"/>
      <name val="Bookman Old Style"/>
      <charset val="134"/>
    </font>
    <font>
      <i/>
      <sz val="10"/>
      <name val="Bookman Old Style"/>
      <charset val="134"/>
    </font>
    <font>
      <strike/>
      <sz val="10"/>
      <name val="Bookman Old Style"/>
      <charset val="134"/>
    </font>
    <font>
      <b/>
      <sz val="10"/>
      <color rgb="FF0070C0"/>
      <name val="Bookman Old Style"/>
      <charset val="134"/>
    </font>
    <font>
      <sz val="10"/>
      <color rgb="FFFF0000"/>
      <name val="Bookman Old Style"/>
      <charset val="134"/>
    </font>
    <font>
      <b/>
      <sz val="10"/>
      <color indexed="9"/>
      <name val="Bookman Old Style"/>
      <charset val="134"/>
    </font>
    <font>
      <sz val="10"/>
      <color indexed="10"/>
      <name val="Bookman Old Style"/>
      <charset val="134"/>
    </font>
    <font>
      <b/>
      <sz val="10"/>
      <color theme="1"/>
      <name val="Bookman Old Style"/>
      <charset val="134"/>
    </font>
    <font>
      <sz val="12"/>
      <color rgb="FFFF0000"/>
      <name val="Bookman Old Style"/>
      <charset val="134"/>
    </font>
    <font>
      <sz val="10"/>
      <color theme="1"/>
      <name val="Bookman Old Style"/>
      <charset val="134"/>
    </font>
    <font>
      <strike/>
      <sz val="12"/>
      <color theme="1"/>
      <name val="Bookman Old Style"/>
      <charset val="134"/>
    </font>
    <font>
      <strike/>
      <sz val="12"/>
      <color rgb="FFFF0000"/>
      <name val="Bookman Old Style"/>
      <charset val="134"/>
    </font>
    <font>
      <sz val="12"/>
      <color theme="1"/>
      <name val="Calibri"/>
      <charset val="134"/>
      <scheme val="minor"/>
    </font>
    <font>
      <i/>
      <sz val="12"/>
      <name val="Bookman Old Style"/>
      <charset val="134"/>
    </font>
    <font>
      <sz val="12"/>
      <color indexed="62"/>
      <name val="Bookman Old Style"/>
      <charset val="134"/>
    </font>
    <font>
      <strike/>
      <sz val="12"/>
      <name val="Bookman Old Style"/>
      <charset val="134"/>
    </font>
    <font>
      <b/>
      <strike/>
      <sz val="12"/>
      <name val="Bookman Old Style"/>
      <charset val="134"/>
    </font>
    <font>
      <b/>
      <sz val="12"/>
      <color rgb="FFFF0000"/>
      <name val="Bookman Old Style"/>
      <charset val="134"/>
    </font>
    <font>
      <vertAlign val="superscript"/>
      <sz val="12"/>
      <name val="Bookman Old Style"/>
      <charset val="134"/>
    </font>
    <font>
      <sz val="13"/>
      <name val="Bookman Old Style"/>
      <charset val="134"/>
    </font>
    <font>
      <sz val="13"/>
      <color theme="1"/>
      <name val="Bookman Old Style"/>
      <charset val="134"/>
    </font>
    <font>
      <b/>
      <u/>
      <sz val="12"/>
      <name val="Bookman Old Style"/>
      <charset val="134"/>
    </font>
    <font>
      <u/>
      <sz val="12"/>
      <name val="Bookman Old Style"/>
      <charset val="134"/>
    </font>
    <font>
      <sz val="12"/>
      <color theme="1"/>
      <name val="Times New Roman"/>
      <charset val="134"/>
    </font>
    <font>
      <sz val="13"/>
      <color rgb="FF7030A0"/>
      <name val="Bookman Old Style"/>
      <charset val="134"/>
    </font>
    <font>
      <sz val="11"/>
      <color theme="1"/>
      <name val="Calibri"/>
      <charset val="134"/>
      <scheme val="minor"/>
    </font>
    <font>
      <sz val="10"/>
      <name val="Arial"/>
      <charset val="134"/>
    </font>
    <font>
      <sz val="10"/>
      <color rgb="FF000000"/>
      <name val="Arial"/>
      <charset val="134"/>
    </font>
    <font>
      <sz val="12"/>
      <name val="Times New Roman"/>
      <charset val="134"/>
    </font>
    <font>
      <sz val="8"/>
      <name val="Bookman Old Style"/>
      <charset val="134"/>
    </font>
    <font>
      <vertAlign val="superscript"/>
      <sz val="10"/>
      <name val="Bookman Old Style"/>
      <charset val="134"/>
    </font>
    <font>
      <strike/>
      <sz val="12"/>
      <color indexed="10"/>
      <name val="Bookman Old Style"/>
      <charset val="134"/>
    </font>
    <font>
      <b/>
      <sz val="12"/>
      <color indexed="8"/>
      <name val="Bookman Old Style"/>
      <charset val="134"/>
    </font>
    <font>
      <b/>
      <vertAlign val="superscript"/>
      <sz val="10"/>
      <name val="Bookman Old Style"/>
      <charset val="134"/>
    </font>
    <font>
      <b/>
      <i/>
      <sz val="10"/>
      <name val="Bookman Old Style"/>
      <charset val="134"/>
    </font>
    <font>
      <b/>
      <vertAlign val="superscript"/>
      <sz val="12"/>
      <name val="Bookman Old Style"/>
      <charset val="134"/>
    </font>
  </fonts>
  <fills count="9">
    <fill>
      <patternFill patternType="none"/>
    </fill>
    <fill>
      <patternFill patternType="gray125"/>
    </fill>
    <fill>
      <patternFill patternType="solid">
        <fgColor theme="0" tint="-0.1498153630176702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darkUp">
        <fgColor theme="0" tint="-0.34998626667073579"/>
        <bgColor indexed="65"/>
      </patternFill>
    </fill>
    <fill>
      <patternFill patternType="solid">
        <fgColor indexed="65"/>
        <bgColor theme="0" tint="-0.34998626667073579"/>
      </patternFill>
    </fill>
    <fill>
      <patternFill patternType="solid">
        <fgColor theme="0" tint="-0.249977111117893"/>
        <bgColor indexed="64"/>
      </patternFill>
    </fill>
  </fills>
  <borders count="51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double">
        <color auto="1"/>
      </bottom>
      <diagonal/>
    </border>
  </borders>
  <cellStyleXfs count="9">
    <xf numFmtId="0" fontId="0" fillId="0" borderId="0"/>
    <xf numFmtId="43" fontId="34" fillId="0" borderId="0" applyFont="0" applyFill="0" applyBorder="0" applyAlignment="0" applyProtection="0"/>
    <xf numFmtId="0" fontId="35" fillId="0" borderId="0"/>
    <xf numFmtId="0" fontId="35" fillId="3" borderId="0" applyFont="0" applyBorder="0"/>
    <xf numFmtId="0" fontId="35" fillId="0" borderId="0"/>
    <xf numFmtId="0" fontId="34" fillId="0" borderId="0"/>
    <xf numFmtId="0" fontId="35" fillId="0" borderId="0"/>
    <xf numFmtId="0" fontId="36" fillId="0" borderId="0"/>
    <xf numFmtId="0" fontId="37" fillId="0" borderId="0"/>
  </cellStyleXfs>
  <cellXfs count="653">
    <xf numFmtId="0" fontId="0" fillId="0" borderId="0" xfId="0"/>
    <xf numFmtId="0" fontId="1" fillId="0" borderId="0" xfId="6" applyFont="1" applyAlignment="1">
      <alignment horizontal="left"/>
    </xf>
    <xf numFmtId="0" fontId="1" fillId="0" borderId="0" xfId="6" applyFont="1" applyAlignment="1">
      <alignment vertical="center"/>
    </xf>
    <xf numFmtId="0" fontId="1" fillId="0" borderId="0" xfId="6" applyFont="1" applyAlignment="1">
      <alignment horizontal="center"/>
    </xf>
    <xf numFmtId="0" fontId="1" fillId="0" borderId="0" xfId="6" applyFont="1"/>
    <xf numFmtId="0" fontId="2" fillId="0" borderId="0" xfId="6" applyFont="1" applyAlignment="1">
      <alignment horizontal="center" vertical="center"/>
    </xf>
    <xf numFmtId="0" fontId="2" fillId="0" borderId="0" xfId="6" applyFont="1" applyAlignment="1">
      <alignment horizontal="center"/>
    </xf>
    <xf numFmtId="0" fontId="3" fillId="0" borderId="0" xfId="6" applyFont="1" applyAlignment="1">
      <alignment horizontal="center" vertical="center"/>
    </xf>
    <xf numFmtId="0" fontId="1" fillId="0" borderId="1" xfId="6" applyFont="1" applyBorder="1" applyAlignment="1">
      <alignment horizontal="center" vertical="center"/>
    </xf>
    <xf numFmtId="0" fontId="1" fillId="0" borderId="1" xfId="6" applyFont="1" applyBorder="1" applyAlignment="1">
      <alignment vertical="center"/>
    </xf>
    <xf numFmtId="0" fontId="2" fillId="0" borderId="1" xfId="6" applyFont="1" applyBorder="1" applyAlignment="1">
      <alignment horizontal="right" vertical="center"/>
    </xf>
    <xf numFmtId="0" fontId="1" fillId="2" borderId="2" xfId="6" applyFont="1" applyFill="1" applyBorder="1" applyAlignment="1">
      <alignment horizontal="center" vertical="center"/>
    </xf>
    <xf numFmtId="0" fontId="2" fillId="2" borderId="7" xfId="6" applyFont="1" applyFill="1" applyBorder="1" applyAlignment="1">
      <alignment horizontal="center" vertical="center"/>
    </xf>
    <xf numFmtId="0" fontId="1" fillId="2" borderId="7" xfId="6" applyFont="1" applyFill="1" applyBorder="1" applyAlignment="1">
      <alignment horizontal="center" vertical="center"/>
    </xf>
    <xf numFmtId="0" fontId="4" fillId="2" borderId="14" xfId="6" applyFont="1" applyFill="1" applyBorder="1" applyAlignment="1">
      <alignment horizontal="center" vertical="top"/>
    </xf>
    <xf numFmtId="0" fontId="4" fillId="2" borderId="15" xfId="6" applyFont="1" applyFill="1" applyBorder="1" applyAlignment="1">
      <alignment horizontal="center" vertical="top"/>
    </xf>
    <xf numFmtId="0" fontId="2" fillId="2" borderId="16" xfId="6" applyFont="1" applyFill="1" applyBorder="1" applyAlignment="1">
      <alignment horizontal="center" vertical="top"/>
    </xf>
    <xf numFmtId="0" fontId="2" fillId="2" borderId="17" xfId="6" applyFont="1" applyFill="1" applyBorder="1" applyAlignment="1">
      <alignment horizontal="center" vertical="top"/>
    </xf>
    <xf numFmtId="0" fontId="2" fillId="0" borderId="21" xfId="6" applyFont="1" applyBorder="1" applyAlignment="1">
      <alignment horizontal="center" vertical="center"/>
    </xf>
    <xf numFmtId="0" fontId="1" fillId="0" borderId="25" xfId="6" applyFont="1" applyBorder="1" applyAlignment="1">
      <alignment horizontal="center" vertical="center"/>
    </xf>
    <xf numFmtId="0" fontId="5" fillId="0" borderId="21" xfId="6" applyFont="1" applyBorder="1" applyAlignment="1">
      <alignment vertical="center"/>
    </xf>
    <xf numFmtId="43" fontId="1" fillId="0" borderId="21" xfId="1" applyFont="1" applyBorder="1" applyAlignment="1">
      <alignment horizontal="center" vertical="center"/>
    </xf>
    <xf numFmtId="0" fontId="5" fillId="0" borderId="25" xfId="6" applyFont="1" applyBorder="1" applyAlignment="1">
      <alignment vertical="center"/>
    </xf>
    <xf numFmtId="43" fontId="1" fillId="0" borderId="25" xfId="1" applyFont="1" applyBorder="1" applyAlignment="1">
      <alignment vertical="center"/>
    </xf>
    <xf numFmtId="43" fontId="1" fillId="0" borderId="25" xfId="1" applyFont="1" applyBorder="1" applyAlignment="1">
      <alignment horizontal="center" vertical="center"/>
    </xf>
    <xf numFmtId="0" fontId="1" fillId="0" borderId="25" xfId="6" applyFont="1" applyBorder="1" applyAlignment="1">
      <alignment vertical="center"/>
    </xf>
    <xf numFmtId="0" fontId="2" fillId="0" borderId="25" xfId="6" applyFont="1" applyBorder="1" applyAlignment="1">
      <alignment horizontal="center" vertical="center"/>
    </xf>
    <xf numFmtId="0" fontId="2" fillId="0" borderId="18" xfId="6" applyFont="1" applyBorder="1" applyAlignment="1">
      <alignment vertical="center"/>
    </xf>
    <xf numFmtId="43" fontId="1" fillId="0" borderId="19" xfId="1" applyFont="1" applyBorder="1" applyAlignment="1">
      <alignment vertical="center"/>
    </xf>
    <xf numFmtId="43" fontId="1" fillId="0" borderId="20" xfId="1" applyFont="1" applyBorder="1" applyAlignment="1">
      <alignment horizontal="center" vertical="center"/>
    </xf>
    <xf numFmtId="0" fontId="1" fillId="0" borderId="26" xfId="6" applyFont="1" applyBorder="1" applyAlignment="1">
      <alignment horizontal="center" vertical="center"/>
    </xf>
    <xf numFmtId="0" fontId="2" fillId="0" borderId="27" xfId="6" applyFont="1" applyBorder="1" applyAlignment="1">
      <alignment vertical="center"/>
    </xf>
    <xf numFmtId="43" fontId="2" fillId="3" borderId="27" xfId="1" applyFont="1" applyFill="1" applyBorder="1" applyAlignment="1">
      <alignment vertical="center"/>
    </xf>
    <xf numFmtId="43" fontId="2" fillId="0" borderId="27" xfId="1" applyFont="1" applyBorder="1" applyAlignment="1">
      <alignment vertical="center"/>
    </xf>
    <xf numFmtId="43" fontId="2" fillId="3" borderId="27" xfId="1" applyFont="1" applyFill="1" applyBorder="1" applyAlignment="1">
      <alignment horizontal="center" vertical="center"/>
    </xf>
    <xf numFmtId="0" fontId="1" fillId="0" borderId="11" xfId="0" applyFont="1" applyBorder="1" applyAlignment="1">
      <alignment vertical="top" wrapText="1"/>
    </xf>
    <xf numFmtId="0" fontId="1" fillId="0" borderId="31" xfId="0" applyFont="1" applyBorder="1" applyAlignment="1">
      <alignment vertical="center" wrapText="1"/>
    </xf>
    <xf numFmtId="0" fontId="1" fillId="0" borderId="11" xfId="0" applyFont="1" applyBorder="1" applyAlignment="1">
      <alignment vertical="center" wrapText="1"/>
    </xf>
    <xf numFmtId="0" fontId="1" fillId="0" borderId="0" xfId="5" applyFont="1"/>
    <xf numFmtId="0" fontId="2" fillId="0" borderId="0" xfId="5" applyFont="1" applyAlignment="1">
      <alignment horizontal="center"/>
    </xf>
    <xf numFmtId="0" fontId="3" fillId="0" borderId="0" xfId="6" applyFont="1" applyAlignment="1">
      <alignment vertical="center"/>
    </xf>
    <xf numFmtId="0" fontId="2" fillId="0" borderId="0" xfId="5" applyFont="1" applyAlignment="1">
      <alignment horizontal="right" vertical="top"/>
    </xf>
    <xf numFmtId="0" fontId="2" fillId="0" borderId="0" xfId="5" applyFont="1" applyAlignment="1">
      <alignment vertical="top"/>
    </xf>
    <xf numFmtId="0" fontId="2" fillId="0" borderId="33" xfId="5" applyFont="1" applyBorder="1" applyAlignment="1">
      <alignment horizontal="center" vertical="center" wrapText="1"/>
    </xf>
    <xf numFmtId="0" fontId="2" fillId="0" borderId="0" xfId="5" applyFont="1" applyAlignment="1">
      <alignment horizontal="center" vertical="center" wrapText="1"/>
    </xf>
    <xf numFmtId="0" fontId="2" fillId="0" borderId="0" xfId="5" applyFont="1" applyAlignment="1">
      <alignment vertical="center"/>
    </xf>
    <xf numFmtId="0" fontId="1" fillId="0" borderId="33" xfId="5" applyFont="1" applyFill="1" applyBorder="1" applyAlignment="1">
      <alignment horizontal="center" vertical="center" wrapText="1"/>
    </xf>
    <xf numFmtId="0" fontId="1" fillId="0" borderId="33" xfId="5" applyFont="1" applyFill="1" applyBorder="1" applyAlignment="1">
      <alignment horizontal="justify" vertical="center" wrapText="1"/>
    </xf>
    <xf numFmtId="2" fontId="1" fillId="0" borderId="33" xfId="5" applyNumberFormat="1" applyFont="1" applyFill="1" applyBorder="1" applyAlignment="1">
      <alignment vertical="center"/>
    </xf>
    <xf numFmtId="0" fontId="1" fillId="0" borderId="0" xfId="5" applyFont="1" applyAlignment="1">
      <alignment vertical="center"/>
    </xf>
    <xf numFmtId="0" fontId="1" fillId="0" borderId="33" xfId="5" applyFont="1" applyBorder="1" applyAlignment="1">
      <alignment horizontal="center" vertical="center" wrapText="1"/>
    </xf>
    <xf numFmtId="0" fontId="1" fillId="0" borderId="33" xfId="5" applyFont="1" applyBorder="1" applyAlignment="1">
      <alignment horizontal="justify" vertical="center" wrapText="1"/>
    </xf>
    <xf numFmtId="2" fontId="1" fillId="0" borderId="33" xfId="5" applyNumberFormat="1" applyFont="1" applyBorder="1" applyAlignment="1">
      <alignment vertical="center"/>
    </xf>
    <xf numFmtId="0" fontId="1" fillId="0" borderId="33" xfId="5" applyFont="1" applyBorder="1" applyAlignment="1">
      <alignment horizontal="justify" vertical="center"/>
    </xf>
    <xf numFmtId="0" fontId="5" fillId="0" borderId="33" xfId="5" applyFont="1" applyBorder="1" applyAlignment="1">
      <alignment horizontal="justify" vertical="center" wrapText="1"/>
    </xf>
    <xf numFmtId="0" fontId="1" fillId="0" borderId="33" xfId="5" applyFont="1" applyBorder="1" applyAlignment="1">
      <alignment vertical="center"/>
    </xf>
    <xf numFmtId="0" fontId="1" fillId="0" borderId="33" xfId="5" applyFont="1" applyBorder="1" applyAlignment="1">
      <alignment horizontal="left" vertical="center" wrapText="1" indent="3"/>
    </xf>
    <xf numFmtId="43" fontId="1" fillId="0" borderId="33" xfId="1" applyFont="1" applyBorder="1" applyAlignment="1">
      <alignment vertical="center"/>
    </xf>
    <xf numFmtId="0" fontId="1" fillId="0" borderId="33" xfId="5" applyFont="1" applyBorder="1" applyAlignment="1">
      <alignment vertical="top" wrapText="1"/>
    </xf>
    <xf numFmtId="43" fontId="1" fillId="0" borderId="33" xfId="1" applyFont="1" applyBorder="1" applyAlignment="1">
      <alignment vertical="top"/>
    </xf>
    <xf numFmtId="0" fontId="1" fillId="0" borderId="0" xfId="5" applyFont="1" applyAlignment="1">
      <alignment vertical="top"/>
    </xf>
    <xf numFmtId="2" fontId="3" fillId="4" borderId="33" xfId="1" applyNumberFormat="1" applyFont="1" applyFill="1" applyBorder="1" applyAlignment="1">
      <alignment vertical="top"/>
    </xf>
    <xf numFmtId="2" fontId="1" fillId="0" borderId="33" xfId="1" applyNumberFormat="1" applyFont="1" applyBorder="1" applyAlignment="1">
      <alignment vertical="top"/>
    </xf>
    <xf numFmtId="2" fontId="3" fillId="4" borderId="33" xfId="5" applyNumberFormat="1" applyFont="1" applyFill="1" applyBorder="1" applyAlignment="1">
      <alignment vertical="top"/>
    </xf>
    <xf numFmtId="2" fontId="1" fillId="0" borderId="33" xfId="5" applyNumberFormat="1" applyFont="1" applyBorder="1" applyAlignment="1">
      <alignment vertical="top"/>
    </xf>
    <xf numFmtId="2" fontId="3" fillId="4" borderId="33" xfId="5" applyNumberFormat="1" applyFont="1" applyFill="1" applyBorder="1" applyAlignment="1">
      <alignment vertical="center"/>
    </xf>
    <xf numFmtId="0" fontId="1" fillId="0" borderId="0" xfId="5" applyFont="1" applyAlignment="1">
      <alignment horizontal="center" vertical="top"/>
    </xf>
    <xf numFmtId="49" fontId="1" fillId="0" borderId="12" xfId="6" applyNumberFormat="1" applyFont="1" applyBorder="1" applyAlignment="1">
      <alignment horizontal="left" vertical="top" wrapText="1"/>
    </xf>
    <xf numFmtId="49" fontId="1" fillId="0" borderId="12" xfId="6" applyNumberFormat="1" applyFont="1" applyBorder="1" applyAlignment="1">
      <alignment vertical="top"/>
    </xf>
    <xf numFmtId="0" fontId="3" fillId="0" borderId="0" xfId="8" applyFont="1" applyAlignment="1">
      <alignment vertical="center"/>
    </xf>
    <xf numFmtId="0" fontId="3" fillId="0" borderId="0" xfId="6" applyFont="1" applyAlignment="1">
      <alignment horizontal="left"/>
    </xf>
    <xf numFmtId="0" fontId="3" fillId="0" borderId="0" xfId="6" applyFont="1"/>
    <xf numFmtId="0" fontId="6" fillId="0" borderId="0" xfId="6" applyFont="1"/>
    <xf numFmtId="0" fontId="3" fillId="0" borderId="0" xfId="8" applyFont="1" applyAlignment="1">
      <alignment vertical="center" wrapText="1"/>
    </xf>
    <xf numFmtId="0" fontId="3" fillId="3" borderId="0" xfId="8" applyFont="1" applyFill="1"/>
    <xf numFmtId="0" fontId="3" fillId="0" borderId="0" xfId="8" applyFont="1"/>
    <xf numFmtId="0" fontId="7" fillId="0" borderId="0" xfId="8" applyFont="1"/>
    <xf numFmtId="0" fontId="3" fillId="0" borderId="0" xfId="8" applyFont="1" applyAlignment="1">
      <alignment horizontal="center"/>
    </xf>
    <xf numFmtId="0" fontId="8" fillId="0" borderId="34" xfId="6" applyFont="1" applyBorder="1" applyAlignment="1">
      <alignment vertical="center" wrapText="1"/>
    </xf>
    <xf numFmtId="0" fontId="8" fillId="0" borderId="35" xfId="6" applyFont="1" applyBorder="1" applyAlignment="1">
      <alignment vertical="center" wrapText="1"/>
    </xf>
    <xf numFmtId="0" fontId="8" fillId="5" borderId="37" xfId="6" applyFont="1" applyFill="1" applyBorder="1" applyAlignment="1">
      <alignment horizontal="center" vertical="top" wrapText="1"/>
    </xf>
    <xf numFmtId="0" fontId="8" fillId="0" borderId="37" xfId="6" applyFont="1" applyBorder="1" applyAlignment="1">
      <alignment horizontal="center" vertical="top" wrapText="1"/>
    </xf>
    <xf numFmtId="0" fontId="8" fillId="3" borderId="11" xfId="6" applyFont="1" applyFill="1" applyBorder="1" applyAlignment="1">
      <alignment horizontal="center" vertical="center"/>
    </xf>
    <xf numFmtId="0" fontId="8" fillId="3" borderId="29" xfId="6" applyFont="1" applyFill="1" applyBorder="1" applyAlignment="1">
      <alignment horizontal="left" vertical="center"/>
    </xf>
    <xf numFmtId="0" fontId="9" fillId="0" borderId="29" xfId="6" applyFont="1" applyBorder="1" applyAlignment="1">
      <alignment horizontal="left" vertical="center"/>
    </xf>
    <xf numFmtId="0" fontId="8" fillId="4" borderId="11" xfId="6" applyFont="1" applyFill="1" applyBorder="1" applyAlignment="1">
      <alignment horizontal="center" vertical="center"/>
    </xf>
    <xf numFmtId="0" fontId="8" fillId="4" borderId="29" xfId="6" applyFont="1" applyFill="1" applyBorder="1" applyAlignment="1">
      <alignment horizontal="center" vertical="center"/>
    </xf>
    <xf numFmtId="0" fontId="8" fillId="4" borderId="29" xfId="6" applyFont="1" applyFill="1" applyBorder="1" applyAlignment="1">
      <alignment vertical="center"/>
    </xf>
    <xf numFmtId="0" fontId="8" fillId="3" borderId="37" xfId="6" applyFont="1" applyFill="1" applyBorder="1" applyAlignment="1">
      <alignment horizontal="center" vertical="top" wrapText="1"/>
    </xf>
    <xf numFmtId="0" fontId="8" fillId="3" borderId="29" xfId="6" applyFont="1" applyFill="1" applyBorder="1" applyAlignment="1">
      <alignment horizontal="center" vertical="center"/>
    </xf>
    <xf numFmtId="0" fontId="8" fillId="3" borderId="29" xfId="6" applyFont="1" applyFill="1" applyBorder="1" applyAlignment="1">
      <alignment vertical="center"/>
    </xf>
    <xf numFmtId="0" fontId="8" fillId="3" borderId="34" xfId="6" applyFont="1" applyFill="1" applyBorder="1" applyAlignment="1">
      <alignment horizontal="center" vertical="center"/>
    </xf>
    <xf numFmtId="0" fontId="8" fillId="3" borderId="35" xfId="6" applyFont="1" applyFill="1" applyBorder="1" applyAlignment="1">
      <alignment horizontal="center" vertical="center"/>
    </xf>
    <xf numFmtId="0" fontId="9" fillId="4" borderId="35" xfId="6" applyFont="1" applyFill="1" applyBorder="1" applyAlignment="1">
      <alignment horizontal="center" vertical="center"/>
    </xf>
    <xf numFmtId="0" fontId="9" fillId="4" borderId="35" xfId="6" applyFont="1" applyFill="1" applyBorder="1" applyAlignment="1">
      <alignment vertical="center"/>
    </xf>
    <xf numFmtId="0" fontId="9" fillId="4" borderId="0" xfId="6" applyFont="1" applyFill="1" applyAlignment="1">
      <alignment horizontal="left"/>
    </xf>
    <xf numFmtId="0" fontId="8" fillId="4" borderId="35" xfId="6" applyFont="1" applyFill="1" applyBorder="1" applyAlignment="1">
      <alignment vertical="center"/>
    </xf>
    <xf numFmtId="0" fontId="9" fillId="4" borderId="29" xfId="6" applyFont="1" applyFill="1" applyBorder="1" applyAlignment="1">
      <alignment horizontal="left"/>
    </xf>
    <xf numFmtId="0" fontId="9" fillId="4" borderId="29" xfId="8" applyFont="1" applyFill="1" applyBorder="1" applyAlignment="1">
      <alignment horizontal="left" vertical="center"/>
    </xf>
    <xf numFmtId="0" fontId="9" fillId="4" borderId="29" xfId="6" applyFont="1" applyFill="1" applyBorder="1" applyAlignment="1">
      <alignment horizontal="left" vertical="center"/>
    </xf>
    <xf numFmtId="0" fontId="9" fillId="4" borderId="29" xfId="6" applyFont="1" applyFill="1" applyBorder="1"/>
    <xf numFmtId="0" fontId="9" fillId="3" borderId="11" xfId="8" applyFont="1" applyFill="1" applyBorder="1" applyAlignment="1">
      <alignment horizontal="right"/>
    </xf>
    <xf numFmtId="0" fontId="9" fillId="3" borderId="29" xfId="8" applyFont="1" applyFill="1" applyBorder="1" applyAlignment="1">
      <alignment horizontal="right"/>
    </xf>
    <xf numFmtId="0" fontId="9" fillId="4" borderId="29" xfId="8" applyFont="1" applyFill="1" applyBorder="1" applyAlignment="1">
      <alignment horizontal="right"/>
    </xf>
    <xf numFmtId="0" fontId="9" fillId="4" borderId="29" xfId="6" applyFont="1" applyFill="1" applyBorder="1" applyAlignment="1">
      <alignment vertical="center"/>
    </xf>
    <xf numFmtId="0" fontId="9" fillId="4" borderId="35" xfId="8" applyFont="1" applyFill="1" applyBorder="1" applyAlignment="1">
      <alignment horizontal="right"/>
    </xf>
    <xf numFmtId="0" fontId="8" fillId="3" borderId="11" xfId="8" applyFont="1" applyFill="1" applyBorder="1"/>
    <xf numFmtId="0" fontId="8" fillId="3" borderId="29" xfId="8" applyFont="1" applyFill="1" applyBorder="1"/>
    <xf numFmtId="0" fontId="8" fillId="4" borderId="29" xfId="8" applyFont="1" applyFill="1" applyBorder="1"/>
    <xf numFmtId="0" fontId="8" fillId="4" borderId="35" xfId="8" applyFont="1" applyFill="1" applyBorder="1"/>
    <xf numFmtId="0" fontId="9" fillId="4" borderId="35" xfId="8" applyFont="1" applyFill="1" applyBorder="1"/>
    <xf numFmtId="0" fontId="9" fillId="4" borderId="35" xfId="8" applyFont="1" applyFill="1" applyBorder="1" applyAlignment="1">
      <alignment horizontal="left" vertical="center"/>
    </xf>
    <xf numFmtId="0" fontId="8" fillId="3" borderId="37" xfId="6" applyFont="1" applyFill="1" applyBorder="1" applyAlignment="1">
      <alignment horizontal="center" vertical="center" wrapText="1"/>
    </xf>
    <xf numFmtId="0" fontId="8" fillId="3" borderId="11" xfId="8" applyFont="1" applyFill="1" applyBorder="1" applyAlignment="1">
      <alignment vertical="center"/>
    </xf>
    <xf numFmtId="0" fontId="8" fillId="3" borderId="29" xfId="8" applyFont="1" applyFill="1" applyBorder="1" applyAlignment="1">
      <alignment vertical="center"/>
    </xf>
    <xf numFmtId="0" fontId="9" fillId="3" borderId="29" xfId="6" applyFont="1" applyFill="1" applyBorder="1" applyAlignment="1">
      <alignment horizontal="left" vertical="center"/>
    </xf>
    <xf numFmtId="0" fontId="9" fillId="4" borderId="29" xfId="8" applyFont="1" applyFill="1" applyBorder="1" applyAlignment="1">
      <alignment vertical="center"/>
    </xf>
    <xf numFmtId="0" fontId="10" fillId="4" borderId="29" xfId="6" applyFont="1" applyFill="1" applyBorder="1" applyAlignment="1">
      <alignment vertical="center"/>
    </xf>
    <xf numFmtId="0" fontId="11" fillId="4" borderId="29" xfId="6" applyFont="1" applyFill="1" applyBorder="1" applyAlignment="1">
      <alignment horizontal="left" vertical="center"/>
    </xf>
    <xf numFmtId="0" fontId="11" fillId="4" borderId="29" xfId="6" applyFont="1" applyFill="1" applyBorder="1" applyAlignment="1">
      <alignment vertical="center"/>
    </xf>
    <xf numFmtId="0" fontId="12" fillId="3" borderId="29" xfId="8" applyFont="1" applyFill="1" applyBorder="1" applyAlignment="1">
      <alignment vertical="center"/>
    </xf>
    <xf numFmtId="0" fontId="13" fillId="0" borderId="29" xfId="6" applyFont="1" applyBorder="1" applyAlignment="1">
      <alignment vertical="center"/>
    </xf>
    <xf numFmtId="0" fontId="8" fillId="3" borderId="11" xfId="8" applyFont="1" applyFill="1" applyBorder="1" applyAlignment="1">
      <alignment horizontal="center" vertical="center"/>
    </xf>
    <xf numFmtId="0" fontId="8" fillId="3" borderId="35" xfId="8" applyFont="1" applyFill="1" applyBorder="1" applyAlignment="1">
      <alignment vertical="center"/>
    </xf>
    <xf numFmtId="0" fontId="8" fillId="5" borderId="28" xfId="6" applyFont="1" applyFill="1" applyBorder="1" applyAlignment="1">
      <alignment horizontal="center" vertical="center" wrapText="1"/>
    </xf>
    <xf numFmtId="0" fontId="9" fillId="0" borderId="29" xfId="8" applyFont="1" applyBorder="1" applyAlignment="1">
      <alignment horizontal="center" vertical="center"/>
    </xf>
    <xf numFmtId="0" fontId="9" fillId="4" borderId="29" xfId="8" applyFont="1" applyFill="1" applyBorder="1" applyAlignment="1">
      <alignment horizontal="center" vertical="center"/>
    </xf>
    <xf numFmtId="0" fontId="9" fillId="3" borderId="29" xfId="6" applyFont="1" applyFill="1" applyBorder="1" applyAlignment="1">
      <alignment vertical="center" wrapText="1"/>
    </xf>
    <xf numFmtId="0" fontId="9" fillId="4" borderId="29" xfId="6" applyFont="1" applyFill="1" applyBorder="1" applyAlignment="1">
      <alignment horizontal="center" vertical="center"/>
    </xf>
    <xf numFmtId="0" fontId="9" fillId="3" borderId="35" xfId="6" applyFont="1" applyFill="1" applyBorder="1"/>
    <xf numFmtId="0" fontId="9" fillId="4" borderId="29" xfId="8" applyFont="1" applyFill="1" applyBorder="1"/>
    <xf numFmtId="0" fontId="8" fillId="2" borderId="33" xfId="8" applyFont="1" applyFill="1" applyBorder="1" applyAlignment="1">
      <alignment horizontal="center" vertical="center" wrapText="1"/>
    </xf>
    <xf numFmtId="0" fontId="8" fillId="2" borderId="28" xfId="8" applyFont="1" applyFill="1" applyBorder="1" applyAlignment="1">
      <alignment horizontal="center" vertical="center" wrapText="1"/>
    </xf>
    <xf numFmtId="43" fontId="8" fillId="0" borderId="28" xfId="1" applyFont="1" applyBorder="1" applyAlignment="1">
      <alignment horizontal="right" vertical="center" wrapText="1"/>
    </xf>
    <xf numFmtId="0" fontId="8" fillId="5" borderId="40" xfId="6" applyFont="1" applyFill="1" applyBorder="1" applyAlignment="1">
      <alignment horizontal="center" vertical="center" wrapText="1"/>
    </xf>
    <xf numFmtId="164" fontId="9" fillId="5" borderId="40" xfId="1" applyNumberFormat="1" applyFont="1" applyFill="1" applyBorder="1" applyAlignment="1">
      <alignment horizontal="right" vertical="center"/>
    </xf>
    <xf numFmtId="0" fontId="9" fillId="3" borderId="29" xfId="6" applyFont="1" applyFill="1" applyBorder="1" applyAlignment="1">
      <alignment horizontal="left"/>
    </xf>
    <xf numFmtId="0" fontId="14" fillId="0" borderId="33" xfId="6" applyFont="1" applyBorder="1" applyAlignment="1">
      <alignment horizontal="center" vertical="center" wrapText="1"/>
    </xf>
    <xf numFmtId="164" fontId="9" fillId="0" borderId="33" xfId="1" applyNumberFormat="1" applyFont="1" applyBorder="1" applyAlignment="1">
      <alignment horizontal="right" vertical="center"/>
    </xf>
    <xf numFmtId="0" fontId="8" fillId="4" borderId="30" xfId="6" applyFont="1" applyFill="1" applyBorder="1" applyAlignment="1">
      <alignment vertical="center"/>
    </xf>
    <xf numFmtId="0" fontId="9" fillId="0" borderId="33" xfId="6" applyFont="1" applyBorder="1" applyAlignment="1">
      <alignment horizontal="center"/>
    </xf>
    <xf numFmtId="164" fontId="9" fillId="0" borderId="33" xfId="1" applyNumberFormat="1" applyFont="1" applyBorder="1" applyAlignment="1">
      <alignment horizontal="right"/>
    </xf>
    <xf numFmtId="0" fontId="8" fillId="3" borderId="30" xfId="6" applyFont="1" applyFill="1" applyBorder="1" applyAlignment="1">
      <alignment vertical="center"/>
    </xf>
    <xf numFmtId="0" fontId="9" fillId="3" borderId="33" xfId="6" applyFont="1" applyFill="1" applyBorder="1" applyAlignment="1">
      <alignment horizontal="center"/>
    </xf>
    <xf numFmtId="164" fontId="9" fillId="3" borderId="33" xfId="1" applyNumberFormat="1" applyFont="1" applyFill="1" applyBorder="1" applyAlignment="1">
      <alignment horizontal="right"/>
    </xf>
    <xf numFmtId="0" fontId="8" fillId="4" borderId="38" xfId="6" applyFont="1" applyFill="1" applyBorder="1" applyAlignment="1">
      <alignment vertical="center"/>
    </xf>
    <xf numFmtId="0" fontId="8" fillId="4" borderId="29" xfId="6" applyFont="1" applyFill="1" applyBorder="1" applyAlignment="1">
      <alignment horizontal="left" vertical="center"/>
    </xf>
    <xf numFmtId="0" fontId="8" fillId="4" borderId="30" xfId="6" applyFont="1" applyFill="1" applyBorder="1" applyAlignment="1">
      <alignment horizontal="left" vertical="center"/>
    </xf>
    <xf numFmtId="0" fontId="9" fillId="4" borderId="30" xfId="6" applyFont="1" applyFill="1" applyBorder="1" applyAlignment="1">
      <alignment vertical="center"/>
    </xf>
    <xf numFmtId="0" fontId="9" fillId="4" borderId="30" xfId="6" applyFont="1" applyFill="1" applyBorder="1" applyAlignment="1">
      <alignment horizontal="left" vertical="center"/>
    </xf>
    <xf numFmtId="0" fontId="15" fillId="3" borderId="33" xfId="6" applyFont="1" applyFill="1" applyBorder="1" applyAlignment="1">
      <alignment horizontal="center"/>
    </xf>
    <xf numFmtId="0" fontId="15" fillId="3" borderId="33" xfId="6" applyFont="1" applyFill="1" applyBorder="1"/>
    <xf numFmtId="0" fontId="9" fillId="3" borderId="40" xfId="6" applyFont="1" applyFill="1" applyBorder="1" applyAlignment="1">
      <alignment horizontal="center"/>
    </xf>
    <xf numFmtId="0" fontId="9" fillId="3" borderId="29" xfId="6" applyFont="1" applyFill="1" applyBorder="1" applyAlignment="1">
      <alignment horizontal="center" vertical="center"/>
    </xf>
    <xf numFmtId="164" fontId="9" fillId="3" borderId="33" xfId="1" applyNumberFormat="1" applyFont="1" applyFill="1" applyBorder="1" applyAlignment="1">
      <alignment horizontal="right" vertical="center"/>
    </xf>
    <xf numFmtId="43" fontId="9" fillId="3" borderId="33" xfId="1" applyFont="1" applyFill="1" applyBorder="1" applyAlignment="1">
      <alignment vertical="center"/>
    </xf>
    <xf numFmtId="0" fontId="9" fillId="3" borderId="10" xfId="6" applyFont="1" applyFill="1" applyBorder="1" applyAlignment="1">
      <alignment horizontal="center" vertical="center"/>
    </xf>
    <xf numFmtId="43" fontId="9" fillId="3" borderId="40" xfId="1" applyFont="1" applyFill="1" applyBorder="1" applyAlignment="1">
      <alignment vertical="center"/>
    </xf>
    <xf numFmtId="0" fontId="8" fillId="5" borderId="33" xfId="6" applyFont="1" applyFill="1" applyBorder="1" applyAlignment="1">
      <alignment horizontal="center" vertical="center" wrapText="1"/>
    </xf>
    <xf numFmtId="164" fontId="9" fillId="5" borderId="33" xfId="1" applyNumberFormat="1" applyFont="1" applyFill="1" applyBorder="1" applyAlignment="1">
      <alignment horizontal="left" vertical="center"/>
    </xf>
    <xf numFmtId="0" fontId="9" fillId="3" borderId="11" xfId="6" applyFont="1" applyFill="1" applyBorder="1" applyAlignment="1">
      <alignment horizontal="center" vertical="center"/>
    </xf>
    <xf numFmtId="0" fontId="9" fillId="0" borderId="0" xfId="6" applyFont="1" applyAlignment="1">
      <alignment vertical="center"/>
    </xf>
    <xf numFmtId="164" fontId="9" fillId="0" borderId="33" xfId="1" applyNumberFormat="1" applyFont="1" applyBorder="1" applyAlignment="1">
      <alignment vertical="center"/>
    </xf>
    <xf numFmtId="0" fontId="9" fillId="3" borderId="31" xfId="6" applyFont="1" applyFill="1" applyBorder="1" applyAlignment="1">
      <alignment horizontal="center" vertical="center"/>
    </xf>
    <xf numFmtId="164" fontId="9" fillId="0" borderId="40" xfId="1" applyNumberFormat="1" applyFont="1" applyBorder="1" applyAlignment="1">
      <alignment vertical="center"/>
    </xf>
    <xf numFmtId="0" fontId="10" fillId="4" borderId="30" xfId="6" applyFont="1" applyFill="1" applyBorder="1" applyAlignment="1">
      <alignment vertical="center"/>
    </xf>
    <xf numFmtId="164" fontId="9" fillId="3" borderId="33" xfId="1" applyNumberFormat="1" applyFont="1" applyFill="1" applyBorder="1" applyAlignment="1">
      <alignment vertical="center"/>
    </xf>
    <xf numFmtId="0" fontId="9" fillId="4" borderId="30" xfId="8" applyFont="1" applyFill="1" applyBorder="1"/>
    <xf numFmtId="164" fontId="9" fillId="0" borderId="40" xfId="1" applyNumberFormat="1" applyFont="1" applyBorder="1" applyAlignment="1"/>
    <xf numFmtId="0" fontId="9" fillId="5" borderId="33" xfId="6" applyFont="1" applyFill="1" applyBorder="1" applyAlignment="1">
      <alignment horizontal="center"/>
    </xf>
    <xf numFmtId="164" fontId="9" fillId="5" borderId="33" xfId="1" applyNumberFormat="1" applyFont="1" applyFill="1" applyBorder="1" applyAlignment="1"/>
    <xf numFmtId="0" fontId="7" fillId="0" borderId="0" xfId="8" applyFont="1" applyAlignment="1">
      <alignment vertical="center"/>
    </xf>
    <xf numFmtId="0" fontId="3" fillId="0" borderId="0" xfId="8" applyFont="1" applyAlignment="1">
      <alignment horizontal="center" vertical="center"/>
    </xf>
    <xf numFmtId="0" fontId="16" fillId="0" borderId="0" xfId="6" applyFont="1" applyBorder="1" applyAlignment="1">
      <alignment horizontal="right"/>
    </xf>
    <xf numFmtId="164" fontId="9" fillId="5" borderId="40" xfId="1" applyNumberFormat="1" applyFont="1" applyFill="1" applyBorder="1" applyAlignment="1">
      <alignment horizontal="right"/>
    </xf>
    <xf numFmtId="0" fontId="17" fillId="0" borderId="0" xfId="6" applyFont="1"/>
    <xf numFmtId="0" fontId="9" fillId="0" borderId="0" xfId="6" applyFont="1" applyAlignment="1">
      <alignment horizontal="left"/>
    </xf>
    <xf numFmtId="0" fontId="17" fillId="0" borderId="0" xfId="6" applyFont="1" applyAlignment="1">
      <alignment vertical="center"/>
    </xf>
    <xf numFmtId="0" fontId="8" fillId="2" borderId="38" xfId="8" applyFont="1" applyFill="1" applyBorder="1" applyAlignment="1">
      <alignment horizontal="center" vertical="center" wrapText="1"/>
    </xf>
    <xf numFmtId="0" fontId="8" fillId="0" borderId="11" xfId="8" applyFont="1" applyBorder="1"/>
    <xf numFmtId="0" fontId="8" fillId="0" borderId="29" xfId="8" applyFont="1" applyBorder="1"/>
    <xf numFmtId="0" fontId="9" fillId="0" borderId="30" xfId="8" applyFont="1" applyBorder="1"/>
    <xf numFmtId="0" fontId="8" fillId="5" borderId="11" xfId="8" applyFont="1" applyFill="1" applyBorder="1"/>
    <xf numFmtId="0" fontId="8" fillId="5" borderId="29" xfId="8" applyFont="1" applyFill="1" applyBorder="1"/>
    <xf numFmtId="0" fontId="9" fillId="5" borderId="30" xfId="8" applyFont="1" applyFill="1" applyBorder="1"/>
    <xf numFmtId="0" fontId="8" fillId="0" borderId="30" xfId="8" applyFont="1" applyBorder="1"/>
    <xf numFmtId="0" fontId="8" fillId="3" borderId="0" xfId="6" applyFont="1" applyFill="1" applyAlignment="1">
      <alignment horizontal="center" vertical="center" wrapText="1"/>
    </xf>
    <xf numFmtId="0" fontId="8" fillId="3" borderId="0" xfId="6" applyFont="1" applyFill="1" applyAlignment="1">
      <alignment horizontal="left" vertical="center" wrapText="1"/>
    </xf>
    <xf numFmtId="0" fontId="9" fillId="0" borderId="0" xfId="8" applyFont="1"/>
    <xf numFmtId="0" fontId="3" fillId="0" borderId="0" xfId="8" applyFont="1" applyAlignment="1">
      <alignment horizontal="left" vertical="top"/>
    </xf>
    <xf numFmtId="0" fontId="8" fillId="2" borderId="30" xfId="8" applyFont="1" applyFill="1" applyBorder="1" applyAlignment="1">
      <alignment horizontal="center" vertical="center" wrapText="1"/>
    </xf>
    <xf numFmtId="0" fontId="8" fillId="2" borderId="11" xfId="8" applyFont="1" applyFill="1" applyBorder="1" applyAlignment="1">
      <alignment horizontal="center" vertical="center" wrapText="1"/>
    </xf>
    <xf numFmtId="0" fontId="8" fillId="0" borderId="0" xfId="8" applyFont="1" applyFill="1" applyBorder="1" applyAlignment="1">
      <alignment horizontal="center" vertical="center" wrapText="1"/>
    </xf>
    <xf numFmtId="0" fontId="8" fillId="2" borderId="33" xfId="8" applyFont="1" applyFill="1" applyBorder="1" applyAlignment="1">
      <alignment horizontal="center"/>
    </xf>
    <xf numFmtId="0" fontId="8" fillId="2" borderId="11" xfId="8" applyFont="1" applyFill="1" applyBorder="1" applyAlignment="1">
      <alignment horizontal="center"/>
    </xf>
    <xf numFmtId="0" fontId="9" fillId="6" borderId="33" xfId="5" applyFont="1" applyFill="1" applyBorder="1" applyAlignment="1">
      <alignment horizontal="right" vertical="center"/>
    </xf>
    <xf numFmtId="0" fontId="8" fillId="7" borderId="33" xfId="5" applyFont="1" applyFill="1" applyBorder="1" applyAlignment="1">
      <alignment vertical="center"/>
    </xf>
    <xf numFmtId="0" fontId="9" fillId="6" borderId="30" xfId="5" applyFont="1" applyFill="1" applyBorder="1" applyAlignment="1">
      <alignment horizontal="right" vertical="center"/>
    </xf>
    <xf numFmtId="0" fontId="9" fillId="0" borderId="33" xfId="8" applyFont="1" applyBorder="1" applyAlignment="1">
      <alignment horizontal="center"/>
    </xf>
    <xf numFmtId="0" fontId="9" fillId="0" borderId="11" xfId="8" applyFont="1" applyBorder="1" applyAlignment="1">
      <alignment horizontal="center"/>
    </xf>
    <xf numFmtId="0" fontId="9" fillId="7" borderId="0" xfId="5" applyFont="1" applyFill="1" applyBorder="1" applyAlignment="1">
      <alignment horizontal="right" vertical="center"/>
    </xf>
    <xf numFmtId="164" fontId="9" fillId="0" borderId="33" xfId="1" applyNumberFormat="1" applyFont="1" applyBorder="1"/>
    <xf numFmtId="164" fontId="8" fillId="0" borderId="33" xfId="1" applyNumberFormat="1" applyFont="1" applyBorder="1" applyAlignment="1"/>
    <xf numFmtId="43" fontId="9" fillId="0" borderId="30" xfId="1" applyFont="1" applyBorder="1"/>
    <xf numFmtId="43" fontId="9" fillId="0" borderId="33" xfId="1" applyFont="1" applyBorder="1"/>
    <xf numFmtId="43" fontId="9" fillId="0" borderId="0" xfId="1" applyFont="1" applyBorder="1"/>
    <xf numFmtId="164" fontId="9" fillId="5" borderId="33" xfId="1" applyNumberFormat="1" applyFont="1" applyFill="1" applyBorder="1"/>
    <xf numFmtId="43" fontId="8" fillId="0" borderId="33" xfId="1" applyFont="1" applyBorder="1" applyAlignment="1"/>
    <xf numFmtId="0" fontId="8" fillId="0" borderId="33" xfId="8" applyFont="1" applyBorder="1" applyAlignment="1">
      <alignment horizontal="center"/>
    </xf>
    <xf numFmtId="0" fontId="8" fillId="0" borderId="11" xfId="8" applyFont="1" applyBorder="1" applyAlignment="1">
      <alignment horizontal="center"/>
    </xf>
    <xf numFmtId="43" fontId="9" fillId="6" borderId="33" xfId="1" applyFont="1" applyFill="1" applyBorder="1" applyAlignment="1">
      <alignment horizontal="right" vertical="center"/>
    </xf>
    <xf numFmtId="0" fontId="9" fillId="0" borderId="0" xfId="8" applyFont="1" applyBorder="1"/>
    <xf numFmtId="43" fontId="18" fillId="0" borderId="30" xfId="1" applyFont="1" applyFill="1" applyBorder="1" applyAlignment="1">
      <alignment horizontal="center" vertical="top"/>
    </xf>
    <xf numFmtId="43" fontId="18" fillId="0" borderId="33" xfId="1" applyFont="1" applyFill="1" applyBorder="1" applyAlignment="1">
      <alignment horizontal="center" vertical="top"/>
    </xf>
    <xf numFmtId="43" fontId="18" fillId="0" borderId="0" xfId="1" applyFont="1" applyFill="1" applyBorder="1" applyAlignment="1">
      <alignment horizontal="center" vertical="top"/>
    </xf>
    <xf numFmtId="0" fontId="7" fillId="0" borderId="0" xfId="8" applyFont="1" applyAlignment="1">
      <alignment horizontal="center" vertical="center" wrapText="1"/>
    </xf>
    <xf numFmtId="0" fontId="17" fillId="0" borderId="0" xfId="8" applyFont="1"/>
    <xf numFmtId="0" fontId="7" fillId="0" borderId="0" xfId="8" applyFont="1" applyAlignment="1">
      <alignment vertical="center" wrapText="1"/>
    </xf>
    <xf numFmtId="0" fontId="7" fillId="0" borderId="0" xfId="6" applyFont="1" applyAlignment="1">
      <alignment vertical="center" wrapText="1"/>
    </xf>
    <xf numFmtId="0" fontId="7" fillId="0" borderId="0" xfId="8" applyFont="1" applyAlignment="1">
      <alignment horizontal="center"/>
    </xf>
    <xf numFmtId="0" fontId="2" fillId="0" borderId="0" xfId="6" applyFont="1"/>
    <xf numFmtId="0" fontId="19" fillId="0" borderId="0" xfId="6" applyFont="1"/>
    <xf numFmtId="0" fontId="1" fillId="0" borderId="10" xfId="6" applyFont="1" applyBorder="1"/>
    <xf numFmtId="0" fontId="1" fillId="0" borderId="0" xfId="6" applyFont="1" applyAlignment="1">
      <alignment horizontal="center" vertical="center"/>
    </xf>
    <xf numFmtId="0" fontId="2" fillId="0" borderId="0" xfId="6" applyFont="1" applyAlignment="1">
      <alignment horizontal="left"/>
    </xf>
    <xf numFmtId="49" fontId="2" fillId="0" borderId="0" xfId="6" applyNumberFormat="1" applyFont="1" applyAlignment="1">
      <alignment horizontal="right"/>
    </xf>
    <xf numFmtId="0" fontId="1" fillId="2" borderId="27" xfId="6" applyFont="1" applyFill="1" applyBorder="1" applyAlignment="1">
      <alignment horizontal="center" vertical="center"/>
    </xf>
    <xf numFmtId="0" fontId="1" fillId="2" borderId="26" xfId="6" applyFont="1" applyFill="1" applyBorder="1" applyAlignment="1">
      <alignment horizontal="center" vertical="center"/>
    </xf>
    <xf numFmtId="0" fontId="1" fillId="2" borderId="18" xfId="6" applyFont="1" applyFill="1" applyBorder="1" applyAlignment="1">
      <alignment horizontal="center" vertical="center"/>
    </xf>
    <xf numFmtId="0" fontId="2" fillId="0" borderId="18" xfId="6" applyFont="1" applyBorder="1" applyAlignment="1">
      <alignment horizontal="center" vertical="center"/>
    </xf>
    <xf numFmtId="0" fontId="1" fillId="0" borderId="25" xfId="6" applyFont="1" applyBorder="1" applyAlignment="1">
      <alignment horizontal="center"/>
    </xf>
    <xf numFmtId="0" fontId="1" fillId="0" borderId="41" xfId="6" applyFont="1" applyBorder="1"/>
    <xf numFmtId="0" fontId="1" fillId="0" borderId="0" xfId="6" applyFont="1" applyBorder="1" applyAlignment="1">
      <alignment horizontal="center"/>
    </xf>
    <xf numFmtId="0" fontId="1" fillId="0" borderId="42" xfId="6" applyFont="1" applyBorder="1"/>
    <xf numFmtId="43" fontId="1" fillId="0" borderId="25" xfId="1" applyFont="1" applyBorder="1" applyAlignment="1">
      <alignment horizontal="right" vertical="center"/>
    </xf>
    <xf numFmtId="0" fontId="1" fillId="0" borderId="25" xfId="6" applyFont="1" applyBorder="1" applyAlignment="1">
      <alignment horizontal="center" vertical="top"/>
    </xf>
    <xf numFmtId="164" fontId="1" fillId="4" borderId="25" xfId="1" applyNumberFormat="1" applyFont="1" applyFill="1" applyBorder="1" applyAlignment="1">
      <alignment horizontal="right" vertical="center"/>
    </xf>
    <xf numFmtId="0" fontId="1" fillId="0" borderId="41" xfId="6" applyFont="1" applyBorder="1" applyAlignment="1">
      <alignment horizontal="left" vertical="top"/>
    </xf>
    <xf numFmtId="0" fontId="1" fillId="0" borderId="41" xfId="6" applyFont="1" applyBorder="1" applyAlignment="1">
      <alignment horizontal="left"/>
    </xf>
    <xf numFmtId="164" fontId="1" fillId="0" borderId="25" xfId="1" applyNumberFormat="1" applyFont="1" applyBorder="1" applyAlignment="1">
      <alignment horizontal="right" vertical="center"/>
    </xf>
    <xf numFmtId="0" fontId="1" fillId="0" borderId="42" xfId="6" applyFont="1" applyBorder="1" applyAlignment="1">
      <alignment horizontal="left"/>
    </xf>
    <xf numFmtId="0" fontId="1" fillId="0" borderId="43" xfId="6" applyFont="1" applyBorder="1" applyAlignment="1">
      <alignment horizontal="center" vertical="center"/>
    </xf>
    <xf numFmtId="0" fontId="1" fillId="0" borderId="44" xfId="6" applyFont="1" applyBorder="1" applyAlignment="1">
      <alignment vertical="center"/>
    </xf>
    <xf numFmtId="0" fontId="1" fillId="0" borderId="26" xfId="6" applyFont="1" applyBorder="1" applyAlignment="1">
      <alignment horizontal="right" vertical="center"/>
    </xf>
    <xf numFmtId="0" fontId="2" fillId="0" borderId="41" xfId="6" applyFont="1" applyBorder="1" applyAlignment="1">
      <alignment horizontal="center" vertical="center"/>
    </xf>
    <xf numFmtId="0" fontId="1" fillId="0" borderId="21" xfId="6" applyFont="1" applyBorder="1" applyAlignment="1">
      <alignment horizontal="center"/>
    </xf>
    <xf numFmtId="0" fontId="1" fillId="0" borderId="22" xfId="6" applyFont="1" applyBorder="1"/>
    <xf numFmtId="0" fontId="1" fillId="0" borderId="23" xfId="6" applyFont="1" applyBorder="1" applyAlignment="1">
      <alignment horizontal="center"/>
    </xf>
    <xf numFmtId="0" fontId="1" fillId="0" borderId="24" xfId="6" applyFont="1" applyBorder="1"/>
    <xf numFmtId="164" fontId="1" fillId="0" borderId="21" xfId="1" applyNumberFormat="1" applyFont="1" applyBorder="1"/>
    <xf numFmtId="164" fontId="1" fillId="0" borderId="25" xfId="1" applyNumberFormat="1" applyFont="1" applyBorder="1"/>
    <xf numFmtId="164" fontId="1" fillId="4" borderId="25" xfId="1" applyNumberFormat="1" applyFont="1" applyFill="1" applyBorder="1"/>
    <xf numFmtId="0" fontId="19" fillId="0" borderId="25" xfId="6" applyFont="1" applyBorder="1" applyAlignment="1">
      <alignment horizontal="center"/>
    </xf>
    <xf numFmtId="0" fontId="19" fillId="0" borderId="41" xfId="6" applyFont="1" applyBorder="1" applyAlignment="1">
      <alignment horizontal="left"/>
    </xf>
    <xf numFmtId="17" fontId="2" fillId="0" borderId="0" xfId="6" applyNumberFormat="1" applyFont="1"/>
    <xf numFmtId="0" fontId="1" fillId="0" borderId="42" xfId="6" applyFont="1" applyBorder="1" applyAlignment="1">
      <alignment vertical="center"/>
    </xf>
    <xf numFmtId="0" fontId="1" fillId="5" borderId="25" xfId="6" applyFont="1" applyFill="1" applyBorder="1" applyAlignment="1">
      <alignment vertical="center"/>
    </xf>
    <xf numFmtId="43" fontId="1" fillId="0" borderId="42" xfId="1" applyFont="1" applyBorder="1" applyAlignment="1">
      <alignment horizontal="right" vertical="center"/>
    </xf>
    <xf numFmtId="43" fontId="1" fillId="5" borderId="25" xfId="1" applyFont="1" applyFill="1" applyBorder="1" applyAlignment="1">
      <alignment horizontal="right" vertical="center"/>
    </xf>
    <xf numFmtId="164" fontId="1" fillId="5" borderId="25" xfId="1" applyNumberFormat="1" applyFont="1" applyFill="1" applyBorder="1" applyAlignment="1">
      <alignment horizontal="right" vertical="center"/>
    </xf>
    <xf numFmtId="164" fontId="1" fillId="0" borderId="42" xfId="1" applyNumberFormat="1" applyFont="1" applyBorder="1" applyAlignment="1">
      <alignment horizontal="right" vertical="center"/>
    </xf>
    <xf numFmtId="164" fontId="1" fillId="4" borderId="42" xfId="1" applyNumberFormat="1" applyFont="1" applyFill="1" applyBorder="1" applyAlignment="1">
      <alignment horizontal="right" vertical="center"/>
    </xf>
    <xf numFmtId="0" fontId="1" fillId="0" borderId="44" xfId="6" applyFont="1" applyBorder="1" applyAlignment="1">
      <alignment horizontal="right" vertical="center"/>
    </xf>
    <xf numFmtId="0" fontId="1" fillId="5" borderId="26" xfId="6" applyFont="1" applyFill="1" applyBorder="1" applyAlignment="1">
      <alignment horizontal="right" vertical="center"/>
    </xf>
    <xf numFmtId="164" fontId="1" fillId="5" borderId="25" xfId="1" applyNumberFormat="1" applyFont="1" applyFill="1" applyBorder="1"/>
    <xf numFmtId="164" fontId="1" fillId="0" borderId="24" xfId="1" applyNumberFormat="1" applyFont="1" applyBorder="1" applyAlignment="1"/>
    <xf numFmtId="164" fontId="1" fillId="4" borderId="42" xfId="1" applyNumberFormat="1" applyFont="1" applyFill="1" applyBorder="1" applyAlignment="1"/>
    <xf numFmtId="164" fontId="1" fillId="0" borderId="42" xfId="1" applyNumberFormat="1" applyFont="1" applyBorder="1" applyAlignment="1">
      <alignment horizontal="center"/>
    </xf>
    <xf numFmtId="0" fontId="2" fillId="0" borderId="1" xfId="6" applyFont="1" applyBorder="1" applyAlignment="1">
      <alignment horizontal="right"/>
    </xf>
    <xf numFmtId="0" fontId="1" fillId="0" borderId="26" xfId="6" applyFont="1" applyBorder="1" applyAlignment="1">
      <alignment horizontal="center"/>
    </xf>
    <xf numFmtId="0" fontId="1" fillId="0" borderId="43" xfId="6" applyFont="1" applyBorder="1"/>
    <xf numFmtId="0" fontId="1" fillId="0" borderId="1" xfId="6" applyFont="1" applyBorder="1" applyAlignment="1">
      <alignment horizontal="center"/>
    </xf>
    <xf numFmtId="0" fontId="1" fillId="0" borderId="44" xfId="6" applyFont="1" applyBorder="1"/>
    <xf numFmtId="0" fontId="1" fillId="0" borderId="26" xfId="6" applyFont="1" applyBorder="1"/>
    <xf numFmtId="0" fontId="2" fillId="0" borderId="41" xfId="6" applyFont="1" applyBorder="1" applyAlignment="1">
      <alignment horizontal="center"/>
    </xf>
    <xf numFmtId="0" fontId="2" fillId="0" borderId="27" xfId="6" applyFont="1" applyBorder="1" applyAlignment="1">
      <alignment horizontal="left"/>
    </xf>
    <xf numFmtId="0" fontId="1" fillId="2" borderId="41" xfId="6" applyFont="1" applyFill="1" applyBorder="1"/>
    <xf numFmtId="0" fontId="1" fillId="2" borderId="0" xfId="6" applyFont="1" applyFill="1"/>
    <xf numFmtId="0" fontId="1" fillId="0" borderId="41" xfId="6" applyFont="1" applyBorder="1" applyAlignment="1">
      <alignment horizontal="center"/>
    </xf>
    <xf numFmtId="0" fontId="1" fillId="0" borderId="43" xfId="6" applyFont="1" applyBorder="1" applyAlignment="1">
      <alignment horizontal="center"/>
    </xf>
    <xf numFmtId="0" fontId="1" fillId="2" borderId="43" xfId="6" applyFont="1" applyFill="1" applyBorder="1"/>
    <xf numFmtId="0" fontId="1" fillId="2" borderId="1" xfId="6" applyFont="1" applyFill="1" applyBorder="1"/>
    <xf numFmtId="0" fontId="1" fillId="0" borderId="23" xfId="6" applyFont="1" applyBorder="1"/>
    <xf numFmtId="164" fontId="1" fillId="0" borderId="21" xfId="1" applyNumberFormat="1" applyFont="1" applyBorder="1" applyAlignment="1">
      <alignment horizontal="right"/>
    </xf>
    <xf numFmtId="164" fontId="1" fillId="0" borderId="25" xfId="1" applyNumberFormat="1" applyFont="1" applyBorder="1" applyAlignment="1">
      <alignment horizontal="right"/>
    </xf>
    <xf numFmtId="0" fontId="1" fillId="0" borderId="1" xfId="6" applyFont="1" applyBorder="1"/>
    <xf numFmtId="164" fontId="1" fillId="0" borderId="42" xfId="1" applyNumberFormat="1" applyFont="1" applyBorder="1" applyAlignment="1"/>
    <xf numFmtId="0" fontId="1" fillId="0" borderId="44" xfId="6" applyFont="1" applyBorder="1" applyAlignment="1"/>
    <xf numFmtId="0" fontId="1" fillId="5" borderId="26" xfId="6" applyFont="1" applyFill="1" applyBorder="1"/>
    <xf numFmtId="0" fontId="1" fillId="0" borderId="21" xfId="6" applyFont="1" applyBorder="1"/>
    <xf numFmtId="0" fontId="1" fillId="2" borderId="23" xfId="6" applyFont="1" applyFill="1" applyBorder="1"/>
    <xf numFmtId="0" fontId="1" fillId="0" borderId="25" xfId="6" applyFont="1" applyBorder="1"/>
    <xf numFmtId="43" fontId="1" fillId="0" borderId="25" xfId="1" applyFont="1" applyBorder="1"/>
    <xf numFmtId="43" fontId="1" fillId="2" borderId="0" xfId="1" applyFont="1" applyFill="1"/>
    <xf numFmtId="0" fontId="20" fillId="0" borderId="0" xfId="6" applyFont="1"/>
    <xf numFmtId="0" fontId="21" fillId="0" borderId="0" xfId="0" applyFont="1"/>
    <xf numFmtId="0" fontId="7" fillId="0" borderId="0" xfId="6" applyFont="1" applyAlignment="1">
      <alignment horizontal="center" vertical="center"/>
    </xf>
    <xf numFmtId="0" fontId="3" fillId="0" borderId="0" xfId="6" applyFont="1" applyAlignment="1">
      <alignment horizontal="center"/>
    </xf>
    <xf numFmtId="0" fontId="3" fillId="0" borderId="0" xfId="6" applyFont="1" applyBorder="1"/>
    <xf numFmtId="0" fontId="7" fillId="0" borderId="0" xfId="6" applyFont="1" applyAlignment="1">
      <alignment horizontal="center"/>
    </xf>
    <xf numFmtId="0" fontId="7" fillId="2" borderId="21" xfId="6" applyFont="1" applyFill="1" applyBorder="1" applyAlignment="1">
      <alignment horizontal="center"/>
    </xf>
    <xf numFmtId="0" fontId="7" fillId="2" borderId="22" xfId="6" applyFont="1" applyFill="1" applyBorder="1" applyAlignment="1">
      <alignment horizontal="center"/>
    </xf>
    <xf numFmtId="0" fontId="7" fillId="2" borderId="23" xfId="6" applyFont="1" applyFill="1" applyBorder="1" applyAlignment="1">
      <alignment horizontal="center"/>
    </xf>
    <xf numFmtId="0" fontId="7" fillId="2" borderId="24" xfId="6" applyFont="1" applyFill="1" applyBorder="1" applyAlignment="1">
      <alignment horizontal="center"/>
    </xf>
    <xf numFmtId="0" fontId="7" fillId="2" borderId="25" xfId="6" applyFont="1" applyFill="1" applyBorder="1"/>
    <xf numFmtId="0" fontId="7" fillId="2" borderId="42" xfId="6" applyFont="1" applyFill="1" applyBorder="1" applyAlignment="1">
      <alignment horizontal="center"/>
    </xf>
    <xf numFmtId="0" fontId="7" fillId="2" borderId="26" xfId="6" applyFont="1" applyFill="1" applyBorder="1" applyAlignment="1">
      <alignment horizontal="center"/>
    </xf>
    <xf numFmtId="0" fontId="7" fillId="2" borderId="43" xfId="6" applyFont="1" applyFill="1" applyBorder="1" applyAlignment="1">
      <alignment horizontal="center"/>
    </xf>
    <xf numFmtId="0" fontId="7" fillId="2" borderId="1" xfId="6" applyFont="1" applyFill="1" applyBorder="1" applyAlignment="1">
      <alignment horizontal="center"/>
    </xf>
    <xf numFmtId="0" fontId="7" fillId="2" borderId="44" xfId="6" applyFont="1" applyFill="1" applyBorder="1" applyAlignment="1">
      <alignment horizontal="center"/>
    </xf>
    <xf numFmtId="0" fontId="7" fillId="0" borderId="27" xfId="6" applyFont="1" applyBorder="1" applyAlignment="1">
      <alignment horizontal="center"/>
    </xf>
    <xf numFmtId="0" fontId="3" fillId="0" borderId="25" xfId="6" applyFont="1" applyBorder="1" applyAlignment="1">
      <alignment horizontal="center"/>
    </xf>
    <xf numFmtId="0" fontId="3" fillId="0" borderId="41" xfId="6" applyFont="1" applyBorder="1"/>
    <xf numFmtId="0" fontId="3" fillId="0" borderId="42" xfId="6" applyFont="1" applyBorder="1"/>
    <xf numFmtId="164" fontId="3" fillId="0" borderId="25" xfId="1" applyNumberFormat="1" applyFont="1" applyBorder="1"/>
    <xf numFmtId="0" fontId="7" fillId="0" borderId="21" xfId="6" applyFont="1" applyBorder="1" applyAlignment="1">
      <alignment horizontal="center"/>
    </xf>
    <xf numFmtId="0" fontId="7" fillId="0" borderId="18" xfId="6" applyFont="1" applyBorder="1"/>
    <xf numFmtId="0" fontId="3" fillId="0" borderId="19" xfId="6" applyFont="1" applyBorder="1"/>
    <xf numFmtId="0" fontId="3" fillId="0" borderId="20" xfId="6" applyFont="1" applyBorder="1"/>
    <xf numFmtId="164" fontId="3" fillId="0" borderId="27" xfId="1" applyNumberFormat="1" applyFont="1" applyBorder="1"/>
    <xf numFmtId="0" fontId="3" fillId="0" borderId="45" xfId="6" applyFont="1" applyBorder="1"/>
    <xf numFmtId="0" fontId="20" fillId="0" borderId="25" xfId="6" applyFont="1" applyBorder="1" applyAlignment="1">
      <alignment horizontal="center"/>
    </xf>
    <xf numFmtId="0" fontId="20" fillId="0" borderId="41" xfId="6" applyFont="1" applyBorder="1"/>
    <xf numFmtId="0" fontId="22" fillId="0" borderId="42" xfId="6" applyFont="1" applyBorder="1"/>
    <xf numFmtId="0" fontId="20" fillId="0" borderId="42" xfId="6" applyFont="1" applyBorder="1"/>
    <xf numFmtId="0" fontId="22" fillId="0" borderId="0" xfId="6" applyFont="1"/>
    <xf numFmtId="164" fontId="23" fillId="0" borderId="25" xfId="1" applyNumberFormat="1" applyFont="1" applyBorder="1"/>
    <xf numFmtId="0" fontId="3" fillId="0" borderId="25" xfId="6" applyFont="1" applyBorder="1"/>
    <xf numFmtId="0" fontId="24" fillId="0" borderId="25" xfId="6" applyFont="1" applyBorder="1" applyAlignment="1">
      <alignment horizontal="center"/>
    </xf>
    <xf numFmtId="0" fontId="25" fillId="0" borderId="41" xfId="6" applyFont="1" applyBorder="1"/>
    <xf numFmtId="0" fontId="24" fillId="0" borderId="0" xfId="6" applyFont="1"/>
    <xf numFmtId="0" fontId="24" fillId="0" borderId="42" xfId="6" applyFont="1" applyBorder="1"/>
    <xf numFmtId="0" fontId="24" fillId="0" borderId="41" xfId="6" applyFont="1" applyBorder="1"/>
    <xf numFmtId="0" fontId="3" fillId="0" borderId="26" xfId="6" applyFont="1" applyBorder="1" applyAlignment="1">
      <alignment horizontal="center"/>
    </xf>
    <xf numFmtId="0" fontId="3" fillId="0" borderId="43" xfId="6" applyFont="1" applyBorder="1"/>
    <xf numFmtId="0" fontId="3" fillId="0" borderId="1" xfId="6" applyFont="1" applyBorder="1"/>
    <xf numFmtId="0" fontId="3" fillId="0" borderId="44" xfId="6" applyFont="1" applyBorder="1"/>
    <xf numFmtId="0" fontId="3" fillId="0" borderId="26" xfId="6" applyFont="1" applyBorder="1"/>
    <xf numFmtId="0" fontId="3" fillId="0" borderId="0" xfId="6" applyFont="1" applyBorder="1" applyAlignment="1">
      <alignment horizontal="left"/>
    </xf>
    <xf numFmtId="0" fontId="20" fillId="0" borderId="0" xfId="6" applyFont="1" applyAlignment="1">
      <alignment horizontal="center"/>
    </xf>
    <xf numFmtId="164" fontId="3" fillId="0" borderId="0" xfId="1" applyNumberFormat="1" applyFont="1"/>
    <xf numFmtId="164" fontId="7" fillId="0" borderId="0" xfId="1" applyNumberFormat="1" applyFont="1" applyAlignment="1">
      <alignment horizontal="center" vertical="center"/>
    </xf>
    <xf numFmtId="0" fontId="7" fillId="2" borderId="25" xfId="6" applyFont="1" applyFill="1" applyBorder="1" applyAlignment="1">
      <alignment horizontal="center"/>
    </xf>
    <xf numFmtId="0" fontId="7" fillId="2" borderId="0" xfId="6" applyFont="1" applyFill="1" applyBorder="1" applyAlignment="1">
      <alignment horizontal="center"/>
    </xf>
    <xf numFmtId="0" fontId="7" fillId="0" borderId="18" xfId="6" applyFont="1" applyBorder="1" applyAlignment="1">
      <alignment horizontal="left" vertical="center"/>
    </xf>
    <xf numFmtId="0" fontId="3" fillId="0" borderId="19" xfId="6" applyFont="1" applyBorder="1" applyAlignment="1">
      <alignment vertical="center"/>
    </xf>
    <xf numFmtId="164" fontId="3" fillId="0" borderId="19" xfId="1" applyNumberFormat="1" applyFont="1" applyBorder="1" applyAlignment="1">
      <alignment vertical="center"/>
    </xf>
    <xf numFmtId="164" fontId="3" fillId="0" borderId="20" xfId="1" applyNumberFormat="1" applyFont="1" applyBorder="1" applyAlignment="1">
      <alignment vertical="center"/>
    </xf>
    <xf numFmtId="0" fontId="3" fillId="0" borderId="21" xfId="6" applyFont="1" applyBorder="1" applyAlignment="1">
      <alignment horizontal="center" vertical="center"/>
    </xf>
    <xf numFmtId="0" fontId="3" fillId="0" borderId="22" xfId="6" applyFont="1" applyBorder="1" applyAlignment="1">
      <alignment vertical="center"/>
    </xf>
    <xf numFmtId="0" fontId="3" fillId="0" borderId="23" xfId="6" applyFont="1" applyBorder="1" applyAlignment="1">
      <alignment vertical="center"/>
    </xf>
    <xf numFmtId="0" fontId="3" fillId="0" borderId="24" xfId="6" applyFont="1" applyBorder="1" applyAlignment="1">
      <alignment vertical="center"/>
    </xf>
    <xf numFmtId="164" fontId="3" fillId="0" borderId="21" xfId="1" applyNumberFormat="1" applyFont="1" applyBorder="1" applyAlignment="1">
      <alignment vertical="center"/>
    </xf>
    <xf numFmtId="0" fontId="3" fillId="0" borderId="25" xfId="6" applyFont="1" applyBorder="1" applyAlignment="1">
      <alignment horizontal="center" vertical="center"/>
    </xf>
    <xf numFmtId="0" fontId="3" fillId="0" borderId="41" xfId="6" applyFont="1" applyBorder="1" applyAlignment="1">
      <alignment vertical="center"/>
    </xf>
    <xf numFmtId="0" fontId="3" fillId="0" borderId="0" xfId="6" applyFont="1" applyBorder="1" applyAlignment="1">
      <alignment vertical="center"/>
    </xf>
    <xf numFmtId="0" fontId="3" fillId="0" borderId="42" xfId="6" applyFont="1" applyBorder="1" applyAlignment="1">
      <alignment vertical="center"/>
    </xf>
    <xf numFmtId="164" fontId="3" fillId="0" borderId="25" xfId="1" applyNumberFormat="1" applyFont="1" applyBorder="1" applyAlignment="1">
      <alignment vertical="center"/>
    </xf>
    <xf numFmtId="0" fontId="7" fillId="0" borderId="41" xfId="6" applyFont="1" applyBorder="1" applyAlignment="1">
      <alignment vertical="center"/>
    </xf>
    <xf numFmtId="164" fontId="7" fillId="0" borderId="25" xfId="1" applyNumberFormat="1" applyFont="1" applyBorder="1" applyAlignment="1">
      <alignment vertical="center"/>
    </xf>
    <xf numFmtId="0" fontId="3" fillId="0" borderId="26" xfId="6" applyFont="1" applyBorder="1" applyAlignment="1">
      <alignment horizontal="center" vertical="center"/>
    </xf>
    <xf numFmtId="0" fontId="3" fillId="0" borderId="43" xfId="6" applyFont="1" applyBorder="1" applyAlignment="1">
      <alignment vertical="center"/>
    </xf>
    <xf numFmtId="0" fontId="3" fillId="0" borderId="1" xfId="6" applyFont="1" applyBorder="1" applyAlignment="1">
      <alignment vertical="center"/>
    </xf>
    <xf numFmtId="0" fontId="3" fillId="0" borderId="44" xfId="6" applyFont="1" applyBorder="1" applyAlignment="1">
      <alignment vertical="center"/>
    </xf>
    <xf numFmtId="164" fontId="3" fillId="0" borderId="26" xfId="1" applyNumberFormat="1" applyFont="1" applyBorder="1" applyAlignment="1">
      <alignment vertical="center"/>
    </xf>
    <xf numFmtId="0" fontId="3" fillId="3" borderId="0" xfId="3" applyFont="1" applyBorder="1" applyAlignment="1">
      <alignment vertical="center"/>
    </xf>
    <xf numFmtId="0" fontId="24" fillId="0" borderId="0" xfId="3" applyFont="1" applyFill="1" applyBorder="1" applyAlignment="1">
      <alignment vertical="center"/>
    </xf>
    <xf numFmtId="0" fontId="3" fillId="0" borderId="0" xfId="3" applyFont="1" applyFill="1" applyBorder="1" applyAlignment="1">
      <alignment vertical="center"/>
    </xf>
    <xf numFmtId="0" fontId="3" fillId="3" borderId="42" xfId="3" applyFont="1" applyBorder="1" applyAlignment="1">
      <alignment vertical="center"/>
    </xf>
    <xf numFmtId="0" fontId="26" fillId="0" borderId="43" xfId="6" applyFont="1" applyBorder="1" applyAlignment="1">
      <alignment vertical="center"/>
    </xf>
    <xf numFmtId="0" fontId="7" fillId="0" borderId="1" xfId="6" applyFont="1" applyBorder="1" applyAlignment="1">
      <alignment vertical="center"/>
    </xf>
    <xf numFmtId="0" fontId="7" fillId="0" borderId="44" xfId="6" applyFont="1" applyBorder="1" applyAlignment="1">
      <alignment vertical="center"/>
    </xf>
    <xf numFmtId="0" fontId="3" fillId="3" borderId="41" xfId="3" applyFont="1" applyBorder="1"/>
    <xf numFmtId="0" fontId="3" fillId="0" borderId="41" xfId="6" applyFont="1" applyBorder="1" applyAlignment="1">
      <alignment horizontal="center" vertical="center"/>
    </xf>
    <xf numFmtId="0" fontId="17" fillId="0" borderId="0" xfId="2" applyFont="1" applyAlignment="1">
      <alignment vertical="top" wrapText="1"/>
    </xf>
    <xf numFmtId="0" fontId="7" fillId="0" borderId="41" xfId="6" applyFont="1" applyFill="1" applyBorder="1" applyAlignment="1">
      <alignment vertical="center"/>
    </xf>
    <xf numFmtId="0" fontId="7" fillId="0" borderId="25" xfId="6" applyFont="1" applyBorder="1" applyAlignment="1">
      <alignment horizontal="center" vertical="center"/>
    </xf>
    <xf numFmtId="164" fontId="17" fillId="0" borderId="25" xfId="1" applyNumberFormat="1" applyFont="1" applyBorder="1" applyAlignment="1">
      <alignment vertical="center"/>
    </xf>
    <xf numFmtId="0" fontId="3" fillId="0" borderId="41" xfId="6" applyFont="1" applyBorder="1" applyAlignment="1">
      <alignment horizontal="left" vertical="top"/>
    </xf>
    <xf numFmtId="0" fontId="3" fillId="0" borderId="42" xfId="6" applyFont="1" applyBorder="1" applyAlignment="1">
      <alignment horizontal="left" vertical="top" wrapText="1"/>
    </xf>
    <xf numFmtId="0" fontId="3" fillId="0" borderId="0" xfId="3" applyFont="1" applyFill="1" applyBorder="1" applyAlignment="1">
      <alignment horizontal="left" vertical="top"/>
    </xf>
    <xf numFmtId="0" fontId="7" fillId="0" borderId="46" xfId="6" applyFont="1" applyBorder="1" applyAlignment="1">
      <alignment horizontal="center" vertical="center"/>
    </xf>
    <xf numFmtId="0" fontId="7" fillId="0" borderId="47" xfId="6" applyFont="1" applyBorder="1" applyAlignment="1">
      <alignment vertical="center"/>
    </xf>
    <xf numFmtId="0" fontId="3" fillId="0" borderId="35" xfId="6" applyFont="1" applyBorder="1" applyAlignment="1">
      <alignment vertical="center"/>
    </xf>
    <xf numFmtId="0" fontId="3" fillId="0" borderId="48" xfId="6" applyFont="1" applyBorder="1" applyAlignment="1">
      <alignment vertical="center"/>
    </xf>
    <xf numFmtId="164" fontId="3" fillId="0" borderId="46" xfId="1" applyNumberFormat="1" applyFont="1" applyBorder="1" applyAlignment="1">
      <alignment vertical="center"/>
    </xf>
    <xf numFmtId="0" fontId="3" fillId="0" borderId="41" xfId="6" applyFont="1" applyBorder="1" applyAlignment="1">
      <alignment vertical="top"/>
    </xf>
    <xf numFmtId="0" fontId="3" fillId="0" borderId="0" xfId="6" applyFont="1" applyBorder="1" applyAlignment="1">
      <alignment vertical="top"/>
    </xf>
    <xf numFmtId="0" fontId="3" fillId="0" borderId="42" xfId="6" applyFont="1" applyBorder="1" applyAlignment="1">
      <alignment vertical="top"/>
    </xf>
    <xf numFmtId="0" fontId="7" fillId="0" borderId="41" xfId="6" applyFont="1" applyBorder="1" applyAlignment="1">
      <alignment horizontal="left" vertical="center" wrapText="1"/>
    </xf>
    <xf numFmtId="0" fontId="7" fillId="0" borderId="42" xfId="6" applyFont="1" applyBorder="1" applyAlignment="1">
      <alignment horizontal="left" vertical="center" wrapText="1"/>
    </xf>
    <xf numFmtId="164" fontId="7" fillId="0" borderId="49" xfId="1" applyNumberFormat="1" applyFont="1" applyBorder="1" applyAlignment="1">
      <alignment vertical="center"/>
    </xf>
    <xf numFmtId="0" fontId="7" fillId="0" borderId="0" xfId="6" applyFont="1" applyBorder="1" applyAlignment="1">
      <alignment vertical="center" wrapText="1"/>
    </xf>
    <xf numFmtId="0" fontId="7" fillId="0" borderId="42" xfId="6" applyFont="1" applyBorder="1" applyAlignment="1">
      <alignment vertical="center" wrapText="1"/>
    </xf>
    <xf numFmtId="164" fontId="3" fillId="8" borderId="25" xfId="1" applyNumberFormat="1" applyFont="1" applyFill="1" applyBorder="1" applyAlignment="1">
      <alignment vertical="center"/>
    </xf>
    <xf numFmtId="0" fontId="7" fillId="0" borderId="0" xfId="6" applyFont="1" applyBorder="1" applyAlignment="1">
      <alignment vertical="center"/>
    </xf>
    <xf numFmtId="164" fontId="3" fillId="0" borderId="50" xfId="1" applyNumberFormat="1" applyFont="1" applyBorder="1" applyAlignment="1">
      <alignment vertical="center"/>
    </xf>
    <xf numFmtId="0" fontId="3" fillId="0" borderId="0" xfId="6" applyFont="1" applyFill="1" applyAlignment="1">
      <alignment vertical="center"/>
    </xf>
    <xf numFmtId="0" fontId="17" fillId="0" borderId="0" xfId="6" applyFont="1" applyFill="1" applyAlignment="1">
      <alignment vertical="center"/>
    </xf>
    <xf numFmtId="164" fontId="3" fillId="0" borderId="25" xfId="1" applyNumberFormat="1" applyFont="1" applyFill="1" applyBorder="1" applyAlignment="1">
      <alignment vertical="center"/>
    </xf>
    <xf numFmtId="0" fontId="27" fillId="0" borderId="0" xfId="6" applyFont="1"/>
    <xf numFmtId="0" fontId="26" fillId="0" borderId="0" xfId="6" applyFont="1" applyFill="1" applyAlignment="1">
      <alignment vertical="center"/>
    </xf>
    <xf numFmtId="0" fontId="3" fillId="0" borderId="0" xfId="6" applyFont="1" applyFill="1"/>
    <xf numFmtId="0" fontId="28" fillId="4" borderId="0" xfId="6" applyFont="1" applyFill="1"/>
    <xf numFmtId="0" fontId="28" fillId="0" borderId="0" xfId="6" applyFont="1" applyBorder="1"/>
    <xf numFmtId="0" fontId="29" fillId="0" borderId="0" xfId="6" applyFont="1"/>
    <xf numFmtId="0" fontId="28" fillId="0" borderId="0" xfId="6" applyFont="1"/>
    <xf numFmtId="0" fontId="28" fillId="0" borderId="0" xfId="6" applyFont="1" applyAlignment="1">
      <alignment horizontal="center"/>
    </xf>
    <xf numFmtId="0" fontId="7" fillId="4" borderId="0" xfId="6" applyFont="1" applyFill="1" applyAlignment="1"/>
    <xf numFmtId="0" fontId="7" fillId="0" borderId="0" xfId="6" applyFont="1" applyBorder="1" applyAlignment="1">
      <alignment horizontal="right" vertical="center"/>
    </xf>
    <xf numFmtId="0" fontId="7" fillId="2" borderId="22" xfId="6" applyFont="1" applyFill="1" applyBorder="1" applyAlignment="1">
      <alignment horizontal="center" vertical="center"/>
    </xf>
    <xf numFmtId="0" fontId="7" fillId="0" borderId="0" xfId="6" applyFont="1" applyFill="1" applyBorder="1" applyAlignment="1">
      <alignment horizontal="center" vertical="center"/>
    </xf>
    <xf numFmtId="0" fontId="7" fillId="2" borderId="41" xfId="6" applyFont="1" applyFill="1" applyBorder="1" applyAlignment="1">
      <alignment horizontal="center" vertical="center"/>
    </xf>
    <xf numFmtId="0" fontId="7" fillId="2" borderId="43" xfId="6" applyFont="1" applyFill="1" applyBorder="1" applyAlignment="1">
      <alignment horizontal="center" vertical="center"/>
    </xf>
    <xf numFmtId="0" fontId="30" fillId="0" borderId="18" xfId="6" applyFont="1" applyBorder="1" applyAlignment="1">
      <alignment horizontal="left"/>
    </xf>
    <xf numFmtId="0" fontId="3" fillId="0" borderId="21" xfId="6" applyFont="1" applyBorder="1" applyAlignment="1">
      <alignment horizontal="center"/>
    </xf>
    <xf numFmtId="0" fontId="3" fillId="0" borderId="22" xfId="6" applyFont="1" applyBorder="1"/>
    <xf numFmtId="0" fontId="3" fillId="0" borderId="23" xfId="6" applyFont="1" applyBorder="1"/>
    <xf numFmtId="0" fontId="3" fillId="0" borderId="24" xfId="6" applyFont="1" applyBorder="1"/>
    <xf numFmtId="164" fontId="3" fillId="0" borderId="21" xfId="1" applyNumberFormat="1" applyFont="1" applyBorder="1"/>
    <xf numFmtId="164" fontId="3" fillId="0" borderId="25" xfId="1" applyNumberFormat="1" applyFont="1" applyBorder="1" applyAlignment="1">
      <alignment horizontal="right"/>
    </xf>
    <xf numFmtId="43" fontId="3" fillId="0" borderId="0" xfId="1" applyFont="1" applyBorder="1"/>
    <xf numFmtId="0" fontId="3" fillId="0" borderId="25" xfId="6" applyFont="1" applyBorder="1" applyAlignment="1">
      <alignment horizontal="center" vertical="top"/>
    </xf>
    <xf numFmtId="0" fontId="3" fillId="5" borderId="41" xfId="6" applyFont="1" applyFill="1" applyBorder="1"/>
    <xf numFmtId="0" fontId="3" fillId="5" borderId="0" xfId="6" applyFont="1" applyFill="1" applyBorder="1"/>
    <xf numFmtId="0" fontId="3" fillId="5" borderId="42" xfId="6" applyFont="1" applyFill="1" applyBorder="1"/>
    <xf numFmtId="164" fontId="3" fillId="5" borderId="25" xfId="1" applyNumberFormat="1" applyFont="1" applyFill="1" applyBorder="1"/>
    <xf numFmtId="43" fontId="3" fillId="0" borderId="0" xfId="1" applyFont="1" applyFill="1" applyBorder="1"/>
    <xf numFmtId="0" fontId="30" fillId="0" borderId="18" xfId="6" applyFont="1" applyBorder="1" applyAlignment="1"/>
    <xf numFmtId="0" fontId="30" fillId="0" borderId="19" xfId="6" applyFont="1" applyBorder="1" applyAlignment="1"/>
    <xf numFmtId="0" fontId="30" fillId="0" borderId="20" xfId="6" applyFont="1" applyBorder="1" applyAlignment="1"/>
    <xf numFmtId="0" fontId="30" fillId="0" borderId="0" xfId="6" applyFont="1" applyBorder="1" applyAlignment="1"/>
    <xf numFmtId="0" fontId="30" fillId="0" borderId="41" xfId="6" applyFont="1" applyBorder="1" applyAlignment="1">
      <alignment horizontal="center"/>
    </xf>
    <xf numFmtId="0" fontId="31" fillId="0" borderId="18" xfId="6" applyFont="1" applyBorder="1" applyAlignment="1">
      <alignment horizontal="left"/>
    </xf>
    <xf numFmtId="0" fontId="30" fillId="0" borderId="0" xfId="6" applyFont="1" applyBorder="1" applyAlignment="1">
      <alignment horizontal="left"/>
    </xf>
    <xf numFmtId="0" fontId="30" fillId="0" borderId="27" xfId="6" applyFont="1" applyBorder="1" applyAlignment="1">
      <alignment horizontal="left"/>
    </xf>
    <xf numFmtId="0" fontId="30" fillId="0" borderId="0" xfId="6" applyFont="1" applyFill="1" applyBorder="1" applyAlignment="1">
      <alignment horizontal="left"/>
    </xf>
    <xf numFmtId="0" fontId="3" fillId="0" borderId="41" xfId="6" applyFont="1" applyFill="1" applyBorder="1"/>
    <xf numFmtId="0" fontId="3" fillId="0" borderId="0" xfId="6" applyFont="1" applyFill="1" applyBorder="1"/>
    <xf numFmtId="0" fontId="3" fillId="0" borderId="42" xfId="6" applyFont="1" applyFill="1" applyBorder="1"/>
    <xf numFmtId="164" fontId="3" fillId="0" borderId="25" xfId="1" applyNumberFormat="1" applyFont="1" applyFill="1" applyBorder="1"/>
    <xf numFmtId="0" fontId="31" fillId="0" borderId="41" xfId="6" applyFont="1" applyBorder="1"/>
    <xf numFmtId="0" fontId="1" fillId="0" borderId="0" xfId="3" applyFont="1" applyFill="1" applyBorder="1" applyAlignment="1">
      <alignment vertical="center"/>
    </xf>
    <xf numFmtId="43" fontId="1" fillId="0" borderId="0" xfId="1" applyFont="1" applyFill="1" applyBorder="1"/>
    <xf numFmtId="0" fontId="1" fillId="0" borderId="0" xfId="6" applyFont="1" applyBorder="1"/>
    <xf numFmtId="0" fontId="3" fillId="5" borderId="43" xfId="6" applyFont="1" applyFill="1" applyBorder="1"/>
    <xf numFmtId="0" fontId="3" fillId="5" borderId="1" xfId="6" applyFont="1" applyFill="1" applyBorder="1"/>
    <xf numFmtId="0" fontId="3" fillId="5" borderId="44" xfId="6" applyFont="1" applyFill="1" applyBorder="1"/>
    <xf numFmtId="164" fontId="3" fillId="5" borderId="26" xfId="1" applyNumberFormat="1" applyFont="1" applyFill="1" applyBorder="1"/>
    <xf numFmtId="0" fontId="7" fillId="3" borderId="0" xfId="6" applyFont="1" applyFill="1" applyBorder="1" applyAlignment="1">
      <alignment horizontal="left" vertical="center"/>
    </xf>
    <xf numFmtId="0" fontId="3" fillId="0" borderId="0" xfId="6" applyFont="1" applyBorder="1" applyAlignment="1">
      <alignment horizontal="left" vertical="center"/>
    </xf>
    <xf numFmtId="0" fontId="3" fillId="3" borderId="0" xfId="6" applyFont="1" applyFill="1" applyBorder="1" applyAlignment="1">
      <alignment horizontal="left" vertical="center"/>
    </xf>
    <xf numFmtId="0" fontId="7" fillId="3" borderId="0" xfId="6" applyFont="1" applyFill="1" applyBorder="1" applyAlignment="1">
      <alignment vertical="center" wrapText="1"/>
    </xf>
    <xf numFmtId="0" fontId="7" fillId="0" borderId="0" xfId="6" applyFont="1" applyBorder="1" applyAlignment="1">
      <alignment horizontal="left" vertical="center"/>
    </xf>
    <xf numFmtId="0" fontId="3" fillId="0" borderId="0" xfId="6" applyFont="1" applyBorder="1" applyAlignment="1">
      <alignment horizontal="center" vertical="top"/>
    </xf>
    <xf numFmtId="0" fontId="30" fillId="0" borderId="0" xfId="6" applyFont="1" applyBorder="1" applyAlignment="1">
      <alignment horizontal="center"/>
    </xf>
    <xf numFmtId="0" fontId="9" fillId="0" borderId="0" xfId="6" applyFont="1" applyAlignment="1">
      <alignment horizontal="center"/>
    </xf>
    <xf numFmtId="0" fontId="9" fillId="0" borderId="0" xfId="6" applyFont="1"/>
    <xf numFmtId="0" fontId="28" fillId="4" borderId="0" xfId="6" applyFont="1" applyFill="1" applyAlignment="1">
      <alignment vertical="center"/>
    </xf>
    <xf numFmtId="0" fontId="33" fillId="0" borderId="0" xfId="2" applyFont="1" applyAlignment="1">
      <alignment vertical="top"/>
    </xf>
    <xf numFmtId="0" fontId="29" fillId="0" borderId="0" xfId="2" applyFont="1" applyAlignment="1">
      <alignment vertical="top"/>
    </xf>
    <xf numFmtId="0" fontId="33" fillId="0" borderId="0" xfId="6" applyFont="1"/>
    <xf numFmtId="0" fontId="3" fillId="0" borderId="25" xfId="6" quotePrefix="1" applyFont="1" applyBorder="1" applyAlignment="1">
      <alignment horizontal="center"/>
    </xf>
    <xf numFmtId="0" fontId="3" fillId="4" borderId="25" xfId="6" quotePrefix="1" applyFont="1" applyFill="1" applyBorder="1" applyAlignment="1">
      <alignment horizontal="center"/>
    </xf>
    <xf numFmtId="0" fontId="3" fillId="0" borderId="41" xfId="6" quotePrefix="1" applyFont="1" applyBorder="1"/>
    <xf numFmtId="0" fontId="32" fillId="0" borderId="0" xfId="6" quotePrefix="1" applyFont="1" applyBorder="1"/>
    <xf numFmtId="0" fontId="1" fillId="0" borderId="25" xfId="6" quotePrefix="1" applyFont="1" applyBorder="1" applyAlignment="1">
      <alignment horizontal="center"/>
    </xf>
    <xf numFmtId="0" fontId="3" fillId="0" borderId="0" xfId="6" quotePrefix="1" applyFont="1" applyBorder="1" applyAlignment="1">
      <alignment horizontal="left" vertical="center"/>
    </xf>
    <xf numFmtId="0" fontId="3" fillId="0" borderId="25" xfId="6" quotePrefix="1" applyFont="1" applyBorder="1" applyAlignment="1">
      <alignment horizontal="center" vertical="center"/>
    </xf>
    <xf numFmtId="0" fontId="3" fillId="3" borderId="25" xfId="3" quotePrefix="1" applyFont="1" applyBorder="1" applyAlignment="1">
      <alignment horizontal="center" vertical="top"/>
    </xf>
    <xf numFmtId="0" fontId="3" fillId="3" borderId="25" xfId="3" quotePrefix="1" applyFont="1" applyBorder="1" applyAlignment="1">
      <alignment horizontal="center" vertical="center"/>
    </xf>
    <xf numFmtId="0" fontId="3" fillId="3" borderId="25" xfId="3" quotePrefix="1" applyFont="1" applyBorder="1" applyAlignment="1">
      <alignment horizontal="center"/>
    </xf>
    <xf numFmtId="0" fontId="3" fillId="0" borderId="0" xfId="6" quotePrefix="1" applyFont="1" applyBorder="1" applyAlignment="1">
      <alignment vertical="center"/>
    </xf>
    <xf numFmtId="0" fontId="1" fillId="0" borderId="21" xfId="6" quotePrefix="1" applyFont="1" applyBorder="1" applyAlignment="1">
      <alignment horizontal="center"/>
    </xf>
    <xf numFmtId="0" fontId="1" fillId="0" borderId="25" xfId="6" quotePrefix="1" applyFont="1" applyBorder="1" applyAlignment="1">
      <alignment horizontal="center" vertical="top"/>
    </xf>
    <xf numFmtId="20" fontId="1" fillId="0" borderId="33" xfId="5" quotePrefix="1" applyNumberFormat="1" applyFont="1" applyBorder="1" applyAlignment="1">
      <alignment horizontal="center" vertical="center" wrapText="1"/>
    </xf>
    <xf numFmtId="0" fontId="3" fillId="0" borderId="0" xfId="6" applyFont="1" applyBorder="1" applyAlignment="1">
      <alignment horizontal="center" vertical="center"/>
    </xf>
    <xf numFmtId="0" fontId="30" fillId="0" borderId="0" xfId="6" applyFont="1" applyBorder="1" applyAlignment="1">
      <alignment horizontal="center"/>
    </xf>
    <xf numFmtId="0" fontId="3" fillId="0" borderId="0" xfId="6" applyFont="1" applyBorder="1" applyAlignment="1">
      <alignment horizontal="center" vertical="top"/>
    </xf>
    <xf numFmtId="0" fontId="3" fillId="0" borderId="0" xfId="6" quotePrefix="1" applyFont="1" applyBorder="1" applyAlignment="1">
      <alignment horizontal="left" vertical="top"/>
    </xf>
    <xf numFmtId="0" fontId="3" fillId="0" borderId="0" xfId="6" applyFont="1" applyBorder="1" applyAlignment="1">
      <alignment horizontal="left" vertical="top"/>
    </xf>
    <xf numFmtId="0" fontId="3" fillId="3" borderId="0" xfId="6" applyFont="1" applyFill="1" applyBorder="1" applyAlignment="1">
      <alignment horizontal="left" vertical="center"/>
    </xf>
    <xf numFmtId="0" fontId="7" fillId="0" borderId="0" xfId="6" applyFont="1" applyBorder="1" applyAlignment="1">
      <alignment horizontal="center" vertical="center"/>
    </xf>
    <xf numFmtId="0" fontId="7" fillId="3" borderId="0" xfId="6" applyFont="1" applyFill="1" applyBorder="1" applyAlignment="1">
      <alignment horizontal="left" vertical="center" wrapText="1"/>
    </xf>
    <xf numFmtId="0" fontId="7" fillId="3" borderId="0" xfId="6" applyFont="1" applyFill="1" applyBorder="1" applyAlignment="1">
      <alignment horizontal="left" vertical="center"/>
    </xf>
    <xf numFmtId="0" fontId="7" fillId="3" borderId="0" xfId="6" applyFont="1" applyFill="1" applyBorder="1" applyAlignment="1">
      <alignment horizontal="justify" vertical="center" wrapText="1"/>
    </xf>
    <xf numFmtId="0" fontId="7" fillId="2" borderId="41" xfId="6" applyFont="1" applyFill="1" applyBorder="1" applyAlignment="1">
      <alignment horizontal="center" vertical="center"/>
    </xf>
    <xf numFmtId="0" fontId="7" fillId="2" borderId="0" xfId="6" applyFont="1" applyFill="1" applyBorder="1" applyAlignment="1">
      <alignment horizontal="center" vertical="center"/>
    </xf>
    <xf numFmtId="0" fontId="7" fillId="2" borderId="42" xfId="6" applyFont="1" applyFill="1" applyBorder="1" applyAlignment="1">
      <alignment horizontal="center" vertical="center"/>
    </xf>
    <xf numFmtId="0" fontId="7" fillId="2" borderId="43" xfId="6" applyFont="1" applyFill="1" applyBorder="1" applyAlignment="1">
      <alignment horizontal="center" vertical="center"/>
    </xf>
    <xf numFmtId="0" fontId="7" fillId="2" borderId="1" xfId="6" applyFont="1" applyFill="1" applyBorder="1" applyAlignment="1">
      <alignment horizontal="center" vertical="center"/>
    </xf>
    <xf numFmtId="0" fontId="7" fillId="2" borderId="44" xfId="6" applyFont="1" applyFill="1" applyBorder="1" applyAlignment="1">
      <alignment horizontal="center" vertical="center"/>
    </xf>
    <xf numFmtId="0" fontId="3" fillId="0" borderId="22" xfId="6" applyFont="1" applyBorder="1" applyAlignment="1">
      <alignment horizontal="center"/>
    </xf>
    <xf numFmtId="0" fontId="3" fillId="0" borderId="23" xfId="6" applyFont="1" applyBorder="1" applyAlignment="1">
      <alignment horizontal="center"/>
    </xf>
    <xf numFmtId="0" fontId="3" fillId="0" borderId="0" xfId="6" applyFont="1" applyBorder="1" applyAlignment="1">
      <alignment horizontal="center"/>
    </xf>
    <xf numFmtId="0" fontId="3" fillId="0" borderId="41" xfId="6" applyFont="1" applyBorder="1" applyAlignment="1">
      <alignment wrapText="1"/>
    </xf>
    <xf numFmtId="0" fontId="3" fillId="0" borderId="0" xfId="6" applyFont="1" applyBorder="1" applyAlignment="1">
      <alignment wrapText="1"/>
    </xf>
    <xf numFmtId="0" fontId="3" fillId="0" borderId="42" xfId="6" applyFont="1" applyBorder="1" applyAlignment="1">
      <alignment wrapText="1"/>
    </xf>
    <xf numFmtId="0" fontId="3" fillId="0" borderId="41" xfId="6" applyFont="1" applyBorder="1" applyAlignment="1">
      <alignment vertical="top" wrapText="1"/>
    </xf>
    <xf numFmtId="0" fontId="3" fillId="0" borderId="0" xfId="6" applyFont="1" applyBorder="1" applyAlignment="1">
      <alignment vertical="top" wrapText="1"/>
    </xf>
    <xf numFmtId="0" fontId="3" fillId="0" borderId="42" xfId="6" applyFont="1" applyBorder="1" applyAlignment="1">
      <alignment vertical="top" wrapText="1"/>
    </xf>
    <xf numFmtId="49" fontId="7" fillId="2" borderId="21" xfId="6" applyNumberFormat="1" applyFont="1" applyFill="1" applyBorder="1" applyAlignment="1">
      <alignment horizontal="center" vertical="center" wrapText="1"/>
    </xf>
    <xf numFmtId="49" fontId="7" fillId="2" borderId="26" xfId="6" applyNumberFormat="1" applyFont="1" applyFill="1" applyBorder="1" applyAlignment="1">
      <alignment horizontal="center" vertical="center" wrapText="1"/>
    </xf>
    <xf numFmtId="0" fontId="7" fillId="2" borderId="21" xfId="6" quotePrefix="1" applyFont="1" applyFill="1" applyBorder="1" applyAlignment="1">
      <alignment horizontal="center" vertical="center" wrapText="1"/>
    </xf>
    <xf numFmtId="0" fontId="7" fillId="2" borderId="26" xfId="6" applyFont="1" applyFill="1" applyBorder="1" applyAlignment="1">
      <alignment horizontal="center" vertical="center" wrapText="1"/>
    </xf>
    <xf numFmtId="0" fontId="7" fillId="0" borderId="0" xfId="6" applyFont="1" applyFill="1" applyBorder="1" applyAlignment="1">
      <alignment horizontal="center" vertical="center" wrapText="1"/>
    </xf>
    <xf numFmtId="0" fontId="7" fillId="4" borderId="0" xfId="6" applyFont="1" applyFill="1" applyAlignment="1">
      <alignment horizontal="center"/>
    </xf>
    <xf numFmtId="0" fontId="3" fillId="0" borderId="0" xfId="6" applyFont="1" applyAlignment="1">
      <alignment horizontal="center" vertical="center"/>
    </xf>
    <xf numFmtId="0" fontId="3" fillId="0" borderId="0" xfId="6" quotePrefix="1" applyFont="1" applyAlignment="1">
      <alignment horizontal="center" vertical="center"/>
    </xf>
    <xf numFmtId="0" fontId="7" fillId="2" borderId="22" xfId="6" applyFont="1" applyFill="1" applyBorder="1" applyAlignment="1">
      <alignment horizontal="center" vertical="center"/>
    </xf>
    <xf numFmtId="0" fontId="7" fillId="2" borderId="23" xfId="6" applyFont="1" applyFill="1" applyBorder="1" applyAlignment="1">
      <alignment horizontal="center" vertical="center"/>
    </xf>
    <xf numFmtId="0" fontId="7" fillId="2" borderId="24" xfId="6" applyFont="1" applyFill="1" applyBorder="1" applyAlignment="1">
      <alignment horizontal="center" vertical="center"/>
    </xf>
    <xf numFmtId="0" fontId="7" fillId="2" borderId="18" xfId="6" applyFont="1" applyFill="1" applyBorder="1" applyAlignment="1">
      <alignment horizontal="center" vertical="center"/>
    </xf>
    <xf numFmtId="0" fontId="3" fillId="2" borderId="20" xfId="6" applyFont="1" applyFill="1" applyBorder="1" applyAlignment="1">
      <alignment vertical="center"/>
    </xf>
    <xf numFmtId="0" fontId="7" fillId="0" borderId="41" xfId="6" applyFont="1" applyBorder="1" applyAlignment="1">
      <alignment horizontal="left" vertical="center" wrapText="1"/>
    </xf>
    <xf numFmtId="0" fontId="7" fillId="0" borderId="0" xfId="6" applyFont="1" applyBorder="1" applyAlignment="1">
      <alignment horizontal="left" vertical="center" wrapText="1"/>
    </xf>
    <xf numFmtId="0" fontId="7" fillId="0" borderId="42" xfId="6" applyFont="1" applyBorder="1" applyAlignment="1">
      <alignment horizontal="left" vertical="center" wrapText="1"/>
    </xf>
    <xf numFmtId="164" fontId="7" fillId="2" borderId="21" xfId="1" applyNumberFormat="1" applyFont="1" applyFill="1" applyBorder="1" applyAlignment="1">
      <alignment horizontal="center" vertical="center" wrapText="1"/>
    </xf>
    <xf numFmtId="164" fontId="7" fillId="2" borderId="26" xfId="1" applyNumberFormat="1" applyFont="1" applyFill="1" applyBorder="1" applyAlignment="1">
      <alignment horizontal="center" vertical="center" wrapText="1"/>
    </xf>
    <xf numFmtId="49" fontId="7" fillId="2" borderId="21" xfId="1" applyNumberFormat="1" applyFont="1" applyFill="1" applyBorder="1" applyAlignment="1">
      <alignment horizontal="center" vertical="center" wrapText="1"/>
    </xf>
    <xf numFmtId="49" fontId="7" fillId="2" borderId="26" xfId="1" applyNumberFormat="1" applyFont="1" applyFill="1" applyBorder="1" applyAlignment="1">
      <alignment horizontal="center" vertical="center" wrapText="1"/>
    </xf>
    <xf numFmtId="0" fontId="7" fillId="0" borderId="18" xfId="6" applyFont="1" applyBorder="1" applyAlignment="1">
      <alignment horizontal="left" vertical="center"/>
    </xf>
    <xf numFmtId="0" fontId="7" fillId="0" borderId="19" xfId="6" applyFont="1" applyBorder="1" applyAlignment="1">
      <alignment horizontal="left" vertical="center"/>
    </xf>
    <xf numFmtId="0" fontId="7" fillId="0" borderId="20" xfId="6" applyFont="1" applyBorder="1" applyAlignment="1">
      <alignment horizontal="left" vertical="center"/>
    </xf>
    <xf numFmtId="0" fontId="3" fillId="0" borderId="0" xfId="6" applyFont="1" applyBorder="1" applyAlignment="1">
      <alignment horizontal="left" vertical="top" wrapText="1"/>
    </xf>
    <xf numFmtId="0" fontId="3" fillId="0" borderId="42" xfId="6" applyFont="1" applyBorder="1" applyAlignment="1">
      <alignment horizontal="left" vertical="top" wrapText="1"/>
    </xf>
    <xf numFmtId="0" fontId="3" fillId="0" borderId="0" xfId="3" applyFont="1" applyFill="1" applyBorder="1" applyAlignment="1">
      <alignment horizontal="left" vertical="top" wrapText="1"/>
    </xf>
    <xf numFmtId="0" fontId="3" fillId="0" borderId="42" xfId="3" applyFont="1" applyFill="1" applyBorder="1" applyAlignment="1">
      <alignment horizontal="left" vertical="top" wrapText="1"/>
    </xf>
    <xf numFmtId="0" fontId="7" fillId="2" borderId="41" xfId="6" applyFont="1" applyFill="1" applyBorder="1" applyAlignment="1">
      <alignment horizontal="center"/>
    </xf>
    <xf numFmtId="0" fontId="7" fillId="2" borderId="0" xfId="6" applyFont="1" applyFill="1" applyBorder="1" applyAlignment="1">
      <alignment horizontal="center"/>
    </xf>
    <xf numFmtId="0" fontId="7" fillId="2" borderId="42" xfId="6" applyFont="1" applyFill="1" applyBorder="1" applyAlignment="1">
      <alignment horizontal="center"/>
    </xf>
    <xf numFmtId="0" fontId="3" fillId="0" borderId="24" xfId="6" applyFont="1" applyBorder="1" applyAlignment="1">
      <alignment horizontal="center"/>
    </xf>
    <xf numFmtId="0" fontId="3" fillId="3" borderId="41" xfId="3" applyFont="1" applyBorder="1" applyAlignment="1">
      <alignment horizontal="left" vertical="center" wrapText="1"/>
    </xf>
    <xf numFmtId="0" fontId="3" fillId="3" borderId="0" xfId="3" applyFont="1" applyBorder="1" applyAlignment="1">
      <alignment horizontal="left" vertical="center" wrapText="1"/>
    </xf>
    <xf numFmtId="0" fontId="3" fillId="3" borderId="42" xfId="3" applyFont="1" applyBorder="1" applyAlignment="1">
      <alignment horizontal="left" vertical="center" wrapText="1"/>
    </xf>
    <xf numFmtId="0" fontId="7" fillId="0" borderId="0" xfId="6" applyFont="1" applyAlignment="1">
      <alignment horizontal="center" vertical="center"/>
    </xf>
    <xf numFmtId="164" fontId="7" fillId="0" borderId="1" xfId="1" applyNumberFormat="1" applyFont="1" applyBorder="1" applyAlignment="1">
      <alignment horizontal="right" vertical="center"/>
    </xf>
    <xf numFmtId="164" fontId="3" fillId="0" borderId="1" xfId="1" applyNumberFormat="1" applyFont="1" applyBorder="1" applyAlignment="1">
      <alignment vertical="center"/>
    </xf>
    <xf numFmtId="164" fontId="7" fillId="2" borderId="18" xfId="1" applyNumberFormat="1" applyFont="1" applyFill="1" applyBorder="1" applyAlignment="1">
      <alignment horizontal="center" vertical="center"/>
    </xf>
    <xf numFmtId="164" fontId="3" fillId="2" borderId="20" xfId="1" applyNumberFormat="1" applyFont="1" applyFill="1" applyBorder="1" applyAlignment="1">
      <alignment vertical="center"/>
    </xf>
    <xf numFmtId="0" fontId="7" fillId="2" borderId="0" xfId="6" applyFont="1" applyFill="1" applyAlignment="1">
      <alignment horizontal="center"/>
    </xf>
    <xf numFmtId="0" fontId="7" fillId="0" borderId="18" xfId="6" applyFont="1" applyBorder="1" applyAlignment="1">
      <alignment horizontal="left"/>
    </xf>
    <xf numFmtId="0" fontId="7" fillId="0" borderId="19" xfId="6" applyFont="1" applyBorder="1" applyAlignment="1">
      <alignment horizontal="left"/>
    </xf>
    <xf numFmtId="0" fontId="7" fillId="0" borderId="20" xfId="6" applyFont="1" applyBorder="1" applyAlignment="1">
      <alignment horizontal="left"/>
    </xf>
    <xf numFmtId="0" fontId="7" fillId="2" borderId="21" xfId="6" applyFont="1" applyFill="1" applyBorder="1" applyAlignment="1">
      <alignment horizontal="center" vertical="center" wrapText="1"/>
    </xf>
    <xf numFmtId="0" fontId="3" fillId="0" borderId="0" xfId="6" applyFont="1" applyAlignment="1">
      <alignment horizontal="center"/>
    </xf>
    <xf numFmtId="0" fontId="3" fillId="0" borderId="0" xfId="6" quotePrefix="1" applyFont="1" applyAlignment="1">
      <alignment horizontal="center"/>
    </xf>
    <xf numFmtId="0" fontId="7" fillId="0" borderId="0" xfId="6" applyFont="1" applyBorder="1" applyAlignment="1">
      <alignment horizontal="right"/>
    </xf>
    <xf numFmtId="0" fontId="3" fillId="0" borderId="0" xfId="6" applyFont="1" applyBorder="1"/>
    <xf numFmtId="0" fontId="7" fillId="0" borderId="0" xfId="6" applyFont="1" applyBorder="1" applyAlignment="1">
      <alignment horizontal="left"/>
    </xf>
    <xf numFmtId="0" fontId="3" fillId="0" borderId="0" xfId="6" applyFont="1" applyBorder="1" applyAlignment="1">
      <alignment horizontal="left"/>
    </xf>
    <xf numFmtId="0" fontId="1" fillId="0" borderId="41" xfId="6" applyFont="1" applyBorder="1" applyAlignment="1">
      <alignment wrapText="1"/>
    </xf>
    <xf numFmtId="0" fontId="1" fillId="0" borderId="0" xfId="6" applyFont="1" applyAlignment="1">
      <alignment wrapText="1"/>
    </xf>
    <xf numFmtId="0" fontId="1" fillId="0" borderId="42" xfId="6" applyFont="1" applyBorder="1" applyAlignment="1">
      <alignment wrapText="1"/>
    </xf>
    <xf numFmtId="0" fontId="1" fillId="0" borderId="0" xfId="6" applyFont="1" applyAlignment="1">
      <alignment horizontal="left" vertical="top" wrapText="1"/>
    </xf>
    <xf numFmtId="0" fontId="1" fillId="0" borderId="0" xfId="6" applyFont="1" applyAlignment="1">
      <alignment horizontal="left"/>
    </xf>
    <xf numFmtId="0" fontId="1" fillId="2" borderId="21" xfId="6" applyFont="1" applyFill="1" applyBorder="1" applyAlignment="1">
      <alignment horizontal="center" vertical="center"/>
    </xf>
    <xf numFmtId="0" fontId="1" fillId="2" borderId="25" xfId="6" applyFont="1" applyFill="1" applyBorder="1" applyAlignment="1">
      <alignment horizontal="center" vertical="center"/>
    </xf>
    <xf numFmtId="0" fontId="1" fillId="2" borderId="26" xfId="6" applyFont="1" applyFill="1" applyBorder="1" applyAlignment="1">
      <alignment horizontal="center" vertical="center"/>
    </xf>
    <xf numFmtId="0" fontId="1" fillId="2" borderId="22" xfId="6" applyFont="1" applyFill="1" applyBorder="1" applyAlignment="1">
      <alignment horizontal="center" vertical="center"/>
    </xf>
    <xf numFmtId="0" fontId="1" fillId="2" borderId="23" xfId="6" applyFont="1" applyFill="1" applyBorder="1" applyAlignment="1">
      <alignment horizontal="center" vertical="center"/>
    </xf>
    <xf numFmtId="0" fontId="1" fillId="2" borderId="24" xfId="6" applyFont="1" applyFill="1" applyBorder="1" applyAlignment="1">
      <alignment horizontal="center" vertical="center"/>
    </xf>
    <xf numFmtId="0" fontId="1" fillId="2" borderId="41" xfId="6" applyFont="1" applyFill="1" applyBorder="1" applyAlignment="1">
      <alignment horizontal="center" vertical="center"/>
    </xf>
    <xf numFmtId="0" fontId="1" fillId="2" borderId="0" xfId="6" applyFont="1" applyFill="1" applyAlignment="1">
      <alignment horizontal="center" vertical="center"/>
    </xf>
    <xf numFmtId="0" fontId="1" fillId="2" borderId="42" xfId="6" applyFont="1" applyFill="1" applyBorder="1" applyAlignment="1">
      <alignment horizontal="center" vertical="center"/>
    </xf>
    <xf numFmtId="0" fontId="1" fillId="2" borderId="43" xfId="6" applyFont="1" applyFill="1" applyBorder="1" applyAlignment="1">
      <alignment horizontal="center" vertical="center"/>
    </xf>
    <xf numFmtId="0" fontId="1" fillId="2" borderId="1" xfId="6" applyFont="1" applyFill="1" applyBorder="1" applyAlignment="1">
      <alignment horizontal="center" vertical="center"/>
    </xf>
    <xf numFmtId="0" fontId="1" fillId="2" borderId="44" xfId="6" applyFont="1" applyFill="1" applyBorder="1" applyAlignment="1">
      <alignment horizontal="center" vertical="center"/>
    </xf>
    <xf numFmtId="0" fontId="1" fillId="2" borderId="18" xfId="6" applyFont="1" applyFill="1" applyBorder="1" applyAlignment="1">
      <alignment horizontal="center" vertical="center"/>
    </xf>
    <xf numFmtId="0" fontId="1" fillId="2" borderId="19" xfId="6" applyFont="1" applyFill="1" applyBorder="1" applyAlignment="1">
      <alignment horizontal="center" vertical="center"/>
    </xf>
    <xf numFmtId="0" fontId="1" fillId="2" borderId="20" xfId="6" applyFont="1" applyFill="1" applyBorder="1" applyAlignment="1">
      <alignment horizontal="center" vertical="center"/>
    </xf>
    <xf numFmtId="0" fontId="1" fillId="0" borderId="18" xfId="6" applyFont="1" applyBorder="1" applyAlignment="1">
      <alignment horizontal="center"/>
    </xf>
    <xf numFmtId="0" fontId="1" fillId="0" borderId="19" xfId="6" applyFont="1" applyBorder="1" applyAlignment="1">
      <alignment horizontal="center"/>
    </xf>
    <xf numFmtId="0" fontId="1" fillId="0" borderId="20" xfId="6" applyFont="1" applyBorder="1" applyAlignment="1">
      <alignment horizontal="center"/>
    </xf>
    <xf numFmtId="0" fontId="1" fillId="0" borderId="0" xfId="6" applyFont="1" applyAlignment="1">
      <alignment horizontal="left" wrapText="1"/>
    </xf>
    <xf numFmtId="0" fontId="1" fillId="0" borderId="41" xfId="6" applyFont="1" applyBorder="1" applyAlignment="1">
      <alignment horizontal="left"/>
    </xf>
    <xf numFmtId="0" fontId="1" fillId="0" borderId="42" xfId="6" applyFont="1" applyBorder="1" applyAlignment="1">
      <alignment horizontal="left"/>
    </xf>
    <xf numFmtId="0" fontId="2" fillId="0" borderId="0" xfId="6" applyFont="1" applyAlignment="1">
      <alignment horizontal="center"/>
    </xf>
    <xf numFmtId="0" fontId="1" fillId="0" borderId="0" xfId="6" applyFont="1" applyAlignment="1">
      <alignment horizontal="left" vertical="center"/>
    </xf>
    <xf numFmtId="0" fontId="1" fillId="0" borderId="42" xfId="6" applyFont="1" applyBorder="1" applyAlignment="1">
      <alignment horizontal="left" vertical="center"/>
    </xf>
    <xf numFmtId="0" fontId="2" fillId="0" borderId="18" xfId="6" applyFont="1" applyBorder="1" applyAlignment="1">
      <alignment horizontal="left" vertical="center"/>
    </xf>
    <xf numFmtId="0" fontId="2" fillId="0" borderId="19" xfId="6" applyFont="1" applyBorder="1" applyAlignment="1">
      <alignment horizontal="left" vertical="center"/>
    </xf>
    <xf numFmtId="0" fontId="2" fillId="0" borderId="20" xfId="6" applyFont="1" applyBorder="1" applyAlignment="1">
      <alignment horizontal="left" vertical="center"/>
    </xf>
    <xf numFmtId="0" fontId="2" fillId="0" borderId="22" xfId="6" applyFont="1" applyBorder="1" applyAlignment="1">
      <alignment horizontal="center"/>
    </xf>
    <xf numFmtId="0" fontId="2" fillId="0" borderId="23" xfId="6" applyFont="1" applyBorder="1" applyAlignment="1">
      <alignment horizontal="center"/>
    </xf>
    <xf numFmtId="0" fontId="1" fillId="0" borderId="41" xfId="6" applyFont="1" applyBorder="1" applyAlignment="1">
      <alignment horizontal="left" vertical="top" wrapText="1"/>
    </xf>
    <xf numFmtId="0" fontId="1" fillId="0" borderId="0" xfId="6" applyFont="1" applyBorder="1" applyAlignment="1">
      <alignment horizontal="left" vertical="top" wrapText="1"/>
    </xf>
    <xf numFmtId="0" fontId="1" fillId="0" borderId="42" xfId="6" applyFont="1" applyBorder="1" applyAlignment="1">
      <alignment horizontal="left" vertical="top" wrapText="1"/>
    </xf>
    <xf numFmtId="0" fontId="2" fillId="0" borderId="0" xfId="6" applyFont="1" applyAlignment="1">
      <alignment horizontal="center" vertical="center"/>
    </xf>
    <xf numFmtId="164" fontId="3" fillId="0" borderId="0" xfId="6" quotePrefix="1" applyNumberFormat="1" applyFont="1" applyAlignment="1">
      <alignment horizontal="center" vertical="center"/>
    </xf>
    <xf numFmtId="0" fontId="1" fillId="2" borderId="27" xfId="6" applyFont="1" applyFill="1" applyBorder="1" applyAlignment="1">
      <alignment horizontal="center" vertical="center"/>
    </xf>
    <xf numFmtId="164" fontId="1" fillId="2" borderId="18" xfId="6" applyNumberFormat="1" applyFont="1" applyFill="1" applyBorder="1" applyAlignment="1">
      <alignment horizontal="center" vertical="center"/>
    </xf>
    <xf numFmtId="0" fontId="8" fillId="5" borderId="33" xfId="6" applyFont="1" applyFill="1" applyBorder="1" applyAlignment="1">
      <alignment horizontal="left" vertical="center" wrapText="1"/>
    </xf>
    <xf numFmtId="0" fontId="8" fillId="0" borderId="11" xfId="8" applyFont="1" applyBorder="1" applyAlignment="1">
      <alignment horizontal="left" vertical="top" wrapText="1"/>
    </xf>
    <xf numFmtId="0" fontId="8" fillId="0" borderId="29" xfId="8" applyFont="1" applyBorder="1" applyAlignment="1">
      <alignment horizontal="left" vertical="top" wrapText="1"/>
    </xf>
    <xf numFmtId="0" fontId="8" fillId="0" borderId="30" xfId="8" applyFont="1" applyBorder="1" applyAlignment="1">
      <alignment horizontal="left" vertical="top" wrapText="1"/>
    </xf>
    <xf numFmtId="0" fontId="3" fillId="0" borderId="0" xfId="8" applyFont="1" applyAlignment="1">
      <alignment horizontal="left" vertical="top" wrapText="1"/>
    </xf>
    <xf numFmtId="0" fontId="8" fillId="2" borderId="33" xfId="8" applyFont="1" applyFill="1" applyBorder="1" applyAlignment="1">
      <alignment horizontal="center" vertical="center" wrapText="1"/>
    </xf>
    <xf numFmtId="164" fontId="8" fillId="2" borderId="28" xfId="8" applyNumberFormat="1" applyFont="1" applyFill="1" applyBorder="1" applyAlignment="1">
      <alignment horizontal="center" vertical="center" wrapText="1"/>
    </xf>
    <xf numFmtId="0" fontId="8" fillId="2" borderId="40" xfId="8" applyFont="1" applyFill="1" applyBorder="1" applyAlignment="1">
      <alignment horizontal="center" vertical="center" wrapText="1"/>
    </xf>
    <xf numFmtId="0" fontId="8" fillId="2" borderId="34" xfId="8" applyFont="1" applyFill="1" applyBorder="1" applyAlignment="1">
      <alignment horizontal="center" vertical="center" wrapText="1"/>
    </xf>
    <xf numFmtId="0" fontId="8" fillId="2" borderId="35" xfId="8" applyFont="1" applyFill="1" applyBorder="1" applyAlignment="1">
      <alignment horizontal="center" vertical="center" wrapText="1"/>
    </xf>
    <xf numFmtId="0" fontId="8" fillId="2" borderId="38" xfId="8" applyFont="1" applyFill="1" applyBorder="1" applyAlignment="1">
      <alignment horizontal="center" vertical="center" wrapText="1"/>
    </xf>
    <xf numFmtId="0" fontId="8" fillId="2" borderId="31" xfId="8" applyFont="1" applyFill="1" applyBorder="1" applyAlignment="1">
      <alignment horizontal="center" vertical="center" wrapText="1"/>
    </xf>
    <xf numFmtId="0" fontId="8" fillId="2" borderId="10" xfId="8" applyFont="1" applyFill="1" applyBorder="1" applyAlignment="1">
      <alignment horizontal="center" vertical="center" wrapText="1"/>
    </xf>
    <xf numFmtId="0" fontId="8" fillId="2" borderId="32" xfId="8" applyFont="1" applyFill="1" applyBorder="1" applyAlignment="1">
      <alignment horizontal="center" vertical="center" wrapText="1"/>
    </xf>
    <xf numFmtId="0" fontId="8" fillId="2" borderId="34" xfId="6" applyFont="1" applyFill="1" applyBorder="1" applyAlignment="1">
      <alignment horizontal="center" vertical="center" wrapText="1"/>
    </xf>
    <xf numFmtId="0" fontId="8" fillId="2" borderId="35" xfId="6" applyFont="1" applyFill="1" applyBorder="1" applyAlignment="1">
      <alignment horizontal="center" vertical="center" wrapText="1"/>
    </xf>
    <xf numFmtId="0" fontId="8" fillId="2" borderId="38" xfId="6" applyFont="1" applyFill="1" applyBorder="1" applyAlignment="1">
      <alignment horizontal="center" vertical="center" wrapText="1"/>
    </xf>
    <xf numFmtId="0" fontId="8" fillId="2" borderId="36" xfId="6" applyFont="1" applyFill="1" applyBorder="1" applyAlignment="1">
      <alignment horizontal="center" vertical="center" wrapText="1"/>
    </xf>
    <xf numFmtId="0" fontId="8" fillId="2" borderId="0" xfId="6" applyFont="1" applyFill="1" applyAlignment="1">
      <alignment horizontal="center" vertical="center" wrapText="1"/>
    </xf>
    <xf numFmtId="0" fontId="8" fillId="2" borderId="39" xfId="6" applyFont="1" applyFill="1" applyBorder="1" applyAlignment="1">
      <alignment horizontal="center" vertical="center" wrapText="1"/>
    </xf>
    <xf numFmtId="0" fontId="8" fillId="5" borderId="30" xfId="6" applyFont="1" applyFill="1" applyBorder="1" applyAlignment="1">
      <alignment horizontal="left" vertical="center" wrapText="1"/>
    </xf>
    <xf numFmtId="0" fontId="8" fillId="5" borderId="11" xfId="6" applyFont="1" applyFill="1" applyBorder="1" applyAlignment="1">
      <alignment horizontal="left" vertical="center" wrapText="1"/>
    </xf>
    <xf numFmtId="0" fontId="9" fillId="4" borderId="29" xfId="6" applyFont="1" applyFill="1" applyBorder="1" applyAlignment="1">
      <alignment horizontal="left" vertical="center"/>
    </xf>
    <xf numFmtId="0" fontId="9" fillId="4" borderId="30" xfId="6" applyFont="1" applyFill="1" applyBorder="1" applyAlignment="1">
      <alignment horizontal="left" vertical="center"/>
    </xf>
    <xf numFmtId="0" fontId="9" fillId="4" borderId="29" xfId="6" applyFont="1" applyFill="1" applyBorder="1" applyAlignment="1">
      <alignment vertical="center"/>
    </xf>
    <xf numFmtId="0" fontId="9" fillId="4" borderId="30" xfId="6" applyFont="1" applyFill="1" applyBorder="1" applyAlignment="1">
      <alignment vertical="center"/>
    </xf>
    <xf numFmtId="0" fontId="9" fillId="4" borderId="29" xfId="6" applyFont="1" applyFill="1" applyBorder="1" applyAlignment="1">
      <alignment horizontal="left" vertical="center" wrapText="1"/>
    </xf>
    <xf numFmtId="0" fontId="9" fillId="4" borderId="30" xfId="6" applyFont="1" applyFill="1" applyBorder="1" applyAlignment="1">
      <alignment horizontal="left" vertical="center" wrapText="1"/>
    </xf>
    <xf numFmtId="0" fontId="8" fillId="3" borderId="29" xfId="8" applyFont="1" applyFill="1" applyBorder="1" applyAlignment="1">
      <alignment horizontal="left" vertical="center"/>
    </xf>
    <xf numFmtId="0" fontId="7" fillId="0" borderId="0" xfId="8" applyFont="1" applyAlignment="1">
      <alignment horizontal="center" vertical="center"/>
    </xf>
    <xf numFmtId="0" fontId="8" fillId="5" borderId="31" xfId="6" applyFont="1" applyFill="1" applyBorder="1" applyAlignment="1">
      <alignment horizontal="left" vertical="center" wrapText="1"/>
    </xf>
    <xf numFmtId="0" fontId="8" fillId="5" borderId="10" xfId="6" applyFont="1" applyFill="1" applyBorder="1" applyAlignment="1">
      <alignment horizontal="left" vertical="center" wrapText="1"/>
    </xf>
    <xf numFmtId="0" fontId="2" fillId="0" borderId="33" xfId="5" applyFont="1" applyBorder="1" applyAlignment="1">
      <alignment vertical="center"/>
    </xf>
    <xf numFmtId="0" fontId="1" fillId="0" borderId="0" xfId="5" applyFont="1" applyAlignment="1">
      <alignment horizontal="justify" vertical="top" wrapText="1"/>
    </xf>
    <xf numFmtId="0" fontId="1" fillId="0" borderId="0" xfId="5" applyFont="1" applyAlignment="1">
      <alignment horizontal="left" vertical="justify" wrapText="1"/>
    </xf>
    <xf numFmtId="0" fontId="2" fillId="0" borderId="0" xfId="5" applyFont="1" applyAlignment="1">
      <alignment horizontal="center"/>
    </xf>
    <xf numFmtId="0" fontId="2" fillId="0" borderId="11" xfId="5" applyFont="1" applyBorder="1" applyAlignment="1">
      <alignment horizontal="center" vertical="center"/>
    </xf>
    <xf numFmtId="0" fontId="2" fillId="0" borderId="30" xfId="5" applyFont="1" applyBorder="1" applyAlignment="1">
      <alignment horizontal="center" vertical="center"/>
    </xf>
    <xf numFmtId="0" fontId="2" fillId="0" borderId="29" xfId="5" applyFont="1" applyBorder="1" applyAlignment="1">
      <alignment vertical="center"/>
    </xf>
    <xf numFmtId="0" fontId="2" fillId="0" borderId="30" xfId="5" applyFont="1" applyBorder="1" applyAlignment="1">
      <alignment vertical="center"/>
    </xf>
    <xf numFmtId="0" fontId="1" fillId="0" borderId="29" xfId="0" applyFont="1" applyBorder="1" applyAlignment="1">
      <alignment horizontal="left" vertical="top" wrapText="1"/>
    </xf>
    <xf numFmtId="0" fontId="1" fillId="0" borderId="30" xfId="0" applyFont="1" applyBorder="1" applyAlignment="1">
      <alignment horizontal="left" vertical="top" wrapText="1"/>
    </xf>
    <xf numFmtId="0" fontId="2" fillId="2" borderId="3" xfId="6" applyFont="1" applyFill="1" applyBorder="1" applyAlignment="1">
      <alignment horizontal="center" vertical="center"/>
    </xf>
    <xf numFmtId="0" fontId="2" fillId="2" borderId="8" xfId="6" applyFont="1" applyFill="1" applyBorder="1" applyAlignment="1">
      <alignment horizontal="center" vertical="center"/>
    </xf>
    <xf numFmtId="0" fontId="2" fillId="2" borderId="9" xfId="6" applyFont="1" applyFill="1" applyBorder="1" applyAlignment="1">
      <alignment horizontal="center" vertical="center"/>
    </xf>
    <xf numFmtId="0" fontId="2" fillId="2" borderId="13" xfId="6" applyFont="1" applyFill="1" applyBorder="1" applyAlignment="1">
      <alignment horizontal="center" vertical="center"/>
    </xf>
    <xf numFmtId="0" fontId="1" fillId="0" borderId="18" xfId="6" applyFont="1" applyBorder="1" applyAlignment="1">
      <alignment horizontal="center" vertical="center"/>
    </xf>
    <xf numFmtId="0" fontId="1" fillId="0" borderId="19" xfId="6" applyFont="1" applyBorder="1" applyAlignment="1">
      <alignment horizontal="center" vertical="center"/>
    </xf>
    <xf numFmtId="0" fontId="1" fillId="0" borderId="20" xfId="6" applyFont="1" applyBorder="1" applyAlignment="1">
      <alignment horizontal="center" vertical="center"/>
    </xf>
    <xf numFmtId="0" fontId="2" fillId="0" borderId="22" xfId="6" applyFont="1" applyBorder="1" applyAlignment="1">
      <alignment horizontal="left" vertical="center"/>
    </xf>
    <xf numFmtId="0" fontId="2" fillId="0" borderId="23" xfId="6" applyFont="1" applyBorder="1" applyAlignment="1">
      <alignment horizontal="left" vertical="center"/>
    </xf>
    <xf numFmtId="0" fontId="2" fillId="0" borderId="24" xfId="6" applyFont="1" applyBorder="1" applyAlignment="1">
      <alignment horizontal="left" vertical="center"/>
    </xf>
    <xf numFmtId="0" fontId="2" fillId="0" borderId="28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left" vertical="top" wrapText="1"/>
    </xf>
    <xf numFmtId="0" fontId="1" fillId="0" borderId="32" xfId="0" applyFont="1" applyBorder="1" applyAlignment="1">
      <alignment horizontal="left" vertical="top" wrapText="1"/>
    </xf>
    <xf numFmtId="0" fontId="2" fillId="2" borderId="4" xfId="6" applyFont="1" applyFill="1" applyBorder="1" applyAlignment="1">
      <alignment horizontal="center" vertical="center"/>
    </xf>
    <xf numFmtId="0" fontId="1" fillId="2" borderId="5" xfId="6" applyFont="1" applyFill="1" applyBorder="1" applyAlignment="1">
      <alignment horizontal="center" vertical="center"/>
    </xf>
    <xf numFmtId="0" fontId="1" fillId="2" borderId="6" xfId="6" applyFont="1" applyFill="1" applyBorder="1" applyAlignment="1">
      <alignment horizontal="center" vertical="center"/>
    </xf>
    <xf numFmtId="0" fontId="2" fillId="2" borderId="10" xfId="6" applyFont="1" applyFill="1" applyBorder="1" applyAlignment="1">
      <alignment horizontal="center" vertical="center"/>
    </xf>
    <xf numFmtId="0" fontId="2" fillId="2" borderId="11" xfId="6" applyFont="1" applyFill="1" applyBorder="1" applyAlignment="1">
      <alignment horizontal="center" vertical="center"/>
    </xf>
    <xf numFmtId="0" fontId="2" fillId="2" borderId="12" xfId="6" applyFont="1" applyFill="1" applyBorder="1" applyAlignment="1">
      <alignment horizontal="center" vertical="center"/>
    </xf>
  </cellXfs>
  <cellStyles count="9">
    <cellStyle name="Comma" xfId="1" builtinId="3"/>
    <cellStyle name="Normal" xfId="0" builtinId="0"/>
    <cellStyle name="Normal 2 2" xfId="2"/>
    <cellStyle name="Normal 2 2 2" xfId="3"/>
    <cellStyle name="Normal 2 2 3" xfId="4"/>
    <cellStyle name="Normal 2 3" xfId="5"/>
    <cellStyle name="Normal 3 2" xfId="6"/>
    <cellStyle name="Normal 4" xfId="7"/>
    <cellStyle name="Normal_QISAustria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C:\2009\SE%20Risiko%20Kredit\Impact%20Study\Mandiri_2009_0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:\C:\2009\SE%20Risiko%20Kredit\Impact%20Study\Mandiri_2009_0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"/>
      <sheetName val="Results"/>
      <sheetName val="Checks"/>
      <sheetName val="Parameters"/>
      <sheetName val="Related entities"/>
      <sheetName val="Current"/>
      <sheetName val="Current Securitisation"/>
      <sheetName val="Standardised"/>
      <sheetName val="Standardised Securitisation"/>
      <sheetName val="Operational risk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"/>
      <sheetName val="Results"/>
      <sheetName val="Checks"/>
      <sheetName val="Parameters"/>
      <sheetName val="Related entities"/>
      <sheetName val="Current"/>
      <sheetName val="Current Securitisation"/>
      <sheetName val="Standardised"/>
      <sheetName val="Standardised Securitisation"/>
      <sheetName val="Operational risk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rgb="FF92D050"/>
  </sheetPr>
  <dimension ref="B1:WVK110"/>
  <sheetViews>
    <sheetView showGridLines="0" tabSelected="1" view="pageBreakPreview" zoomScale="60" zoomScaleNormal="100" workbookViewId="0">
      <selection activeCell="E98" sqref="E98:H98"/>
    </sheetView>
  </sheetViews>
  <sheetFormatPr defaultColWidth="8.85546875" defaultRowHeight="16.5"/>
  <cols>
    <col min="1" max="1" width="2.5703125" style="406" customWidth="1"/>
    <col min="2" max="2" width="5.140625" style="407" customWidth="1"/>
    <col min="3" max="3" width="3.42578125" style="406" customWidth="1"/>
    <col min="4" max="4" width="1.85546875" style="406" customWidth="1"/>
    <col min="5" max="5" width="87" style="406" customWidth="1"/>
    <col min="6" max="6" width="30.42578125" style="406" customWidth="1"/>
    <col min="7" max="7" width="29.5703125" style="406" customWidth="1"/>
    <col min="8" max="8" width="17.5703125" style="406" customWidth="1"/>
    <col min="9" max="9" width="6.5703125" style="406" hidden="1" customWidth="1"/>
    <col min="10" max="11" width="8.85546875" style="406"/>
    <col min="12" max="12" width="9.42578125" style="406" customWidth="1"/>
    <col min="13" max="254" width="8.85546875" style="406"/>
    <col min="255" max="255" width="4.85546875" style="406" customWidth="1"/>
    <col min="256" max="257" width="3.42578125" style="406" customWidth="1"/>
    <col min="258" max="258" width="53.42578125" style="406" customWidth="1"/>
    <col min="259" max="259" width="8.85546875" style="406" hidden="1" customWidth="1"/>
    <col min="260" max="263" width="22.42578125" style="406" customWidth="1"/>
    <col min="264" max="264" width="11.140625" style="406" customWidth="1"/>
    <col min="265" max="267" width="8.85546875" style="406"/>
    <col min="268" max="268" width="9.42578125" style="406" customWidth="1"/>
    <col min="269" max="510" width="8.85546875" style="406"/>
    <col min="511" max="511" width="4.85546875" style="406" customWidth="1"/>
    <col min="512" max="513" width="3.42578125" style="406" customWidth="1"/>
    <col min="514" max="514" width="53.42578125" style="406" customWidth="1"/>
    <col min="515" max="515" width="8.85546875" style="406" hidden="1" customWidth="1"/>
    <col min="516" max="519" width="22.42578125" style="406" customWidth="1"/>
    <col min="520" max="520" width="11.140625" style="406" customWidth="1"/>
    <col min="521" max="523" width="8.85546875" style="406"/>
    <col min="524" max="524" width="9.42578125" style="406" customWidth="1"/>
    <col min="525" max="766" width="8.85546875" style="406"/>
    <col min="767" max="767" width="4.85546875" style="406" customWidth="1"/>
    <col min="768" max="769" width="3.42578125" style="406" customWidth="1"/>
    <col min="770" max="770" width="53.42578125" style="406" customWidth="1"/>
    <col min="771" max="771" width="8.85546875" style="406" hidden="1" customWidth="1"/>
    <col min="772" max="775" width="22.42578125" style="406" customWidth="1"/>
    <col min="776" max="776" width="11.140625" style="406" customWidth="1"/>
    <col min="777" max="779" width="8.85546875" style="406"/>
    <col min="780" max="780" width="9.42578125" style="406" customWidth="1"/>
    <col min="781" max="1022" width="8.85546875" style="406"/>
    <col min="1023" max="1023" width="4.85546875" style="406" customWidth="1"/>
    <col min="1024" max="1025" width="3.42578125" style="406" customWidth="1"/>
    <col min="1026" max="1026" width="53.42578125" style="406" customWidth="1"/>
    <col min="1027" max="1027" width="8.85546875" style="406" hidden="1" customWidth="1"/>
    <col min="1028" max="1031" width="22.42578125" style="406" customWidth="1"/>
    <col min="1032" max="1032" width="11.140625" style="406" customWidth="1"/>
    <col min="1033" max="1035" width="8.85546875" style="406"/>
    <col min="1036" max="1036" width="9.42578125" style="406" customWidth="1"/>
    <col min="1037" max="1278" width="8.85546875" style="406"/>
    <col min="1279" max="1279" width="4.85546875" style="406" customWidth="1"/>
    <col min="1280" max="1281" width="3.42578125" style="406" customWidth="1"/>
    <col min="1282" max="1282" width="53.42578125" style="406" customWidth="1"/>
    <col min="1283" max="1283" width="8.85546875" style="406" hidden="1" customWidth="1"/>
    <col min="1284" max="1287" width="22.42578125" style="406" customWidth="1"/>
    <col min="1288" max="1288" width="11.140625" style="406" customWidth="1"/>
    <col min="1289" max="1291" width="8.85546875" style="406"/>
    <col min="1292" max="1292" width="9.42578125" style="406" customWidth="1"/>
    <col min="1293" max="1534" width="8.85546875" style="406"/>
    <col min="1535" max="1535" width="4.85546875" style="406" customWidth="1"/>
    <col min="1536" max="1537" width="3.42578125" style="406" customWidth="1"/>
    <col min="1538" max="1538" width="53.42578125" style="406" customWidth="1"/>
    <col min="1539" max="1539" width="8.85546875" style="406" hidden="1" customWidth="1"/>
    <col min="1540" max="1543" width="22.42578125" style="406" customWidth="1"/>
    <col min="1544" max="1544" width="11.140625" style="406" customWidth="1"/>
    <col min="1545" max="1547" width="8.85546875" style="406"/>
    <col min="1548" max="1548" width="9.42578125" style="406" customWidth="1"/>
    <col min="1549" max="1790" width="8.85546875" style="406"/>
    <col min="1791" max="1791" width="4.85546875" style="406" customWidth="1"/>
    <col min="1792" max="1793" width="3.42578125" style="406" customWidth="1"/>
    <col min="1794" max="1794" width="53.42578125" style="406" customWidth="1"/>
    <col min="1795" max="1795" width="8.85546875" style="406" hidden="1" customWidth="1"/>
    <col min="1796" max="1799" width="22.42578125" style="406" customWidth="1"/>
    <col min="1800" max="1800" width="11.140625" style="406" customWidth="1"/>
    <col min="1801" max="1803" width="8.85546875" style="406"/>
    <col min="1804" max="1804" width="9.42578125" style="406" customWidth="1"/>
    <col min="1805" max="2046" width="8.85546875" style="406"/>
    <col min="2047" max="2047" width="4.85546875" style="406" customWidth="1"/>
    <col min="2048" max="2049" width="3.42578125" style="406" customWidth="1"/>
    <col min="2050" max="2050" width="53.42578125" style="406" customWidth="1"/>
    <col min="2051" max="2051" width="8.85546875" style="406" hidden="1" customWidth="1"/>
    <col min="2052" max="2055" width="22.42578125" style="406" customWidth="1"/>
    <col min="2056" max="2056" width="11.140625" style="406" customWidth="1"/>
    <col min="2057" max="2059" width="8.85546875" style="406"/>
    <col min="2060" max="2060" width="9.42578125" style="406" customWidth="1"/>
    <col min="2061" max="2302" width="8.85546875" style="406"/>
    <col min="2303" max="2303" width="4.85546875" style="406" customWidth="1"/>
    <col min="2304" max="2305" width="3.42578125" style="406" customWidth="1"/>
    <col min="2306" max="2306" width="53.42578125" style="406" customWidth="1"/>
    <col min="2307" max="2307" width="8.85546875" style="406" hidden="1" customWidth="1"/>
    <col min="2308" max="2311" width="22.42578125" style="406" customWidth="1"/>
    <col min="2312" max="2312" width="11.140625" style="406" customWidth="1"/>
    <col min="2313" max="2315" width="8.85546875" style="406"/>
    <col min="2316" max="2316" width="9.42578125" style="406" customWidth="1"/>
    <col min="2317" max="2558" width="8.85546875" style="406"/>
    <col min="2559" max="2559" width="4.85546875" style="406" customWidth="1"/>
    <col min="2560" max="2561" width="3.42578125" style="406" customWidth="1"/>
    <col min="2562" max="2562" width="53.42578125" style="406" customWidth="1"/>
    <col min="2563" max="2563" width="8.85546875" style="406" hidden="1" customWidth="1"/>
    <col min="2564" max="2567" width="22.42578125" style="406" customWidth="1"/>
    <col min="2568" max="2568" width="11.140625" style="406" customWidth="1"/>
    <col min="2569" max="2571" width="8.85546875" style="406"/>
    <col min="2572" max="2572" width="9.42578125" style="406" customWidth="1"/>
    <col min="2573" max="2814" width="8.85546875" style="406"/>
    <col min="2815" max="2815" width="4.85546875" style="406" customWidth="1"/>
    <col min="2816" max="2817" width="3.42578125" style="406" customWidth="1"/>
    <col min="2818" max="2818" width="53.42578125" style="406" customWidth="1"/>
    <col min="2819" max="2819" width="8.85546875" style="406" hidden="1" customWidth="1"/>
    <col min="2820" max="2823" width="22.42578125" style="406" customWidth="1"/>
    <col min="2824" max="2824" width="11.140625" style="406" customWidth="1"/>
    <col min="2825" max="2827" width="8.85546875" style="406"/>
    <col min="2828" max="2828" width="9.42578125" style="406" customWidth="1"/>
    <col min="2829" max="3070" width="8.85546875" style="406"/>
    <col min="3071" max="3071" width="4.85546875" style="406" customWidth="1"/>
    <col min="3072" max="3073" width="3.42578125" style="406" customWidth="1"/>
    <col min="3074" max="3074" width="53.42578125" style="406" customWidth="1"/>
    <col min="3075" max="3075" width="8.85546875" style="406" hidden="1" customWidth="1"/>
    <col min="3076" max="3079" width="22.42578125" style="406" customWidth="1"/>
    <col min="3080" max="3080" width="11.140625" style="406" customWidth="1"/>
    <col min="3081" max="3083" width="8.85546875" style="406"/>
    <col min="3084" max="3084" width="9.42578125" style="406" customWidth="1"/>
    <col min="3085" max="3326" width="8.85546875" style="406"/>
    <col min="3327" max="3327" width="4.85546875" style="406" customWidth="1"/>
    <col min="3328" max="3329" width="3.42578125" style="406" customWidth="1"/>
    <col min="3330" max="3330" width="53.42578125" style="406" customWidth="1"/>
    <col min="3331" max="3331" width="8.85546875" style="406" hidden="1" customWidth="1"/>
    <col min="3332" max="3335" width="22.42578125" style="406" customWidth="1"/>
    <col min="3336" max="3336" width="11.140625" style="406" customWidth="1"/>
    <col min="3337" max="3339" width="8.85546875" style="406"/>
    <col min="3340" max="3340" width="9.42578125" style="406" customWidth="1"/>
    <col min="3341" max="3582" width="8.85546875" style="406"/>
    <col min="3583" max="3583" width="4.85546875" style="406" customWidth="1"/>
    <col min="3584" max="3585" width="3.42578125" style="406" customWidth="1"/>
    <col min="3586" max="3586" width="53.42578125" style="406" customWidth="1"/>
    <col min="3587" max="3587" width="8.85546875" style="406" hidden="1" customWidth="1"/>
    <col min="3588" max="3591" width="22.42578125" style="406" customWidth="1"/>
    <col min="3592" max="3592" width="11.140625" style="406" customWidth="1"/>
    <col min="3593" max="3595" width="8.85546875" style="406"/>
    <col min="3596" max="3596" width="9.42578125" style="406" customWidth="1"/>
    <col min="3597" max="3838" width="8.85546875" style="406"/>
    <col min="3839" max="3839" width="4.85546875" style="406" customWidth="1"/>
    <col min="3840" max="3841" width="3.42578125" style="406" customWidth="1"/>
    <col min="3842" max="3842" width="53.42578125" style="406" customWidth="1"/>
    <col min="3843" max="3843" width="8.85546875" style="406" hidden="1" customWidth="1"/>
    <col min="3844" max="3847" width="22.42578125" style="406" customWidth="1"/>
    <col min="3848" max="3848" width="11.140625" style="406" customWidth="1"/>
    <col min="3849" max="3851" width="8.85546875" style="406"/>
    <col min="3852" max="3852" width="9.42578125" style="406" customWidth="1"/>
    <col min="3853" max="4094" width="8.85546875" style="406"/>
    <col min="4095" max="4095" width="4.85546875" style="406" customWidth="1"/>
    <col min="4096" max="4097" width="3.42578125" style="406" customWidth="1"/>
    <col min="4098" max="4098" width="53.42578125" style="406" customWidth="1"/>
    <col min="4099" max="4099" width="8.85546875" style="406" hidden="1" customWidth="1"/>
    <col min="4100" max="4103" width="22.42578125" style="406" customWidth="1"/>
    <col min="4104" max="4104" width="11.140625" style="406" customWidth="1"/>
    <col min="4105" max="4107" width="8.85546875" style="406"/>
    <col min="4108" max="4108" width="9.42578125" style="406" customWidth="1"/>
    <col min="4109" max="4350" width="8.85546875" style="406"/>
    <col min="4351" max="4351" width="4.85546875" style="406" customWidth="1"/>
    <col min="4352" max="4353" width="3.42578125" style="406" customWidth="1"/>
    <col min="4354" max="4354" width="53.42578125" style="406" customWidth="1"/>
    <col min="4355" max="4355" width="8.85546875" style="406" hidden="1" customWidth="1"/>
    <col min="4356" max="4359" width="22.42578125" style="406" customWidth="1"/>
    <col min="4360" max="4360" width="11.140625" style="406" customWidth="1"/>
    <col min="4361" max="4363" width="8.85546875" style="406"/>
    <col min="4364" max="4364" width="9.42578125" style="406" customWidth="1"/>
    <col min="4365" max="4606" width="8.85546875" style="406"/>
    <col min="4607" max="4607" width="4.85546875" style="406" customWidth="1"/>
    <col min="4608" max="4609" width="3.42578125" style="406" customWidth="1"/>
    <col min="4610" max="4610" width="53.42578125" style="406" customWidth="1"/>
    <col min="4611" max="4611" width="8.85546875" style="406" hidden="1" customWidth="1"/>
    <col min="4612" max="4615" width="22.42578125" style="406" customWidth="1"/>
    <col min="4616" max="4616" width="11.140625" style="406" customWidth="1"/>
    <col min="4617" max="4619" width="8.85546875" style="406"/>
    <col min="4620" max="4620" width="9.42578125" style="406" customWidth="1"/>
    <col min="4621" max="4862" width="8.85546875" style="406"/>
    <col min="4863" max="4863" width="4.85546875" style="406" customWidth="1"/>
    <col min="4864" max="4865" width="3.42578125" style="406" customWidth="1"/>
    <col min="4866" max="4866" width="53.42578125" style="406" customWidth="1"/>
    <col min="4867" max="4867" width="8.85546875" style="406" hidden="1" customWidth="1"/>
    <col min="4868" max="4871" width="22.42578125" style="406" customWidth="1"/>
    <col min="4872" max="4872" width="11.140625" style="406" customWidth="1"/>
    <col min="4873" max="4875" width="8.85546875" style="406"/>
    <col min="4876" max="4876" width="9.42578125" style="406" customWidth="1"/>
    <col min="4877" max="5118" width="8.85546875" style="406"/>
    <col min="5119" max="5119" width="4.85546875" style="406" customWidth="1"/>
    <col min="5120" max="5121" width="3.42578125" style="406" customWidth="1"/>
    <col min="5122" max="5122" width="53.42578125" style="406" customWidth="1"/>
    <col min="5123" max="5123" width="8.85546875" style="406" hidden="1" customWidth="1"/>
    <col min="5124" max="5127" width="22.42578125" style="406" customWidth="1"/>
    <col min="5128" max="5128" width="11.140625" style="406" customWidth="1"/>
    <col min="5129" max="5131" width="8.85546875" style="406"/>
    <col min="5132" max="5132" width="9.42578125" style="406" customWidth="1"/>
    <col min="5133" max="5374" width="8.85546875" style="406"/>
    <col min="5375" max="5375" width="4.85546875" style="406" customWidth="1"/>
    <col min="5376" max="5377" width="3.42578125" style="406" customWidth="1"/>
    <col min="5378" max="5378" width="53.42578125" style="406" customWidth="1"/>
    <col min="5379" max="5379" width="8.85546875" style="406" hidden="1" customWidth="1"/>
    <col min="5380" max="5383" width="22.42578125" style="406" customWidth="1"/>
    <col min="5384" max="5384" width="11.140625" style="406" customWidth="1"/>
    <col min="5385" max="5387" width="8.85546875" style="406"/>
    <col min="5388" max="5388" width="9.42578125" style="406" customWidth="1"/>
    <col min="5389" max="5630" width="8.85546875" style="406"/>
    <col min="5631" max="5631" width="4.85546875" style="406" customWidth="1"/>
    <col min="5632" max="5633" width="3.42578125" style="406" customWidth="1"/>
    <col min="5634" max="5634" width="53.42578125" style="406" customWidth="1"/>
    <col min="5635" max="5635" width="8.85546875" style="406" hidden="1" customWidth="1"/>
    <col min="5636" max="5639" width="22.42578125" style="406" customWidth="1"/>
    <col min="5640" max="5640" width="11.140625" style="406" customWidth="1"/>
    <col min="5641" max="5643" width="8.85546875" style="406"/>
    <col min="5644" max="5644" width="9.42578125" style="406" customWidth="1"/>
    <col min="5645" max="5886" width="8.85546875" style="406"/>
    <col min="5887" max="5887" width="4.85546875" style="406" customWidth="1"/>
    <col min="5888" max="5889" width="3.42578125" style="406" customWidth="1"/>
    <col min="5890" max="5890" width="53.42578125" style="406" customWidth="1"/>
    <col min="5891" max="5891" width="8.85546875" style="406" hidden="1" customWidth="1"/>
    <col min="5892" max="5895" width="22.42578125" style="406" customWidth="1"/>
    <col min="5896" max="5896" width="11.140625" style="406" customWidth="1"/>
    <col min="5897" max="5899" width="8.85546875" style="406"/>
    <col min="5900" max="5900" width="9.42578125" style="406" customWidth="1"/>
    <col min="5901" max="6142" width="8.85546875" style="406"/>
    <col min="6143" max="6143" width="4.85546875" style="406" customWidth="1"/>
    <col min="6144" max="6145" width="3.42578125" style="406" customWidth="1"/>
    <col min="6146" max="6146" width="53.42578125" style="406" customWidth="1"/>
    <col min="6147" max="6147" width="8.85546875" style="406" hidden="1" customWidth="1"/>
    <col min="6148" max="6151" width="22.42578125" style="406" customWidth="1"/>
    <col min="6152" max="6152" width="11.140625" style="406" customWidth="1"/>
    <col min="6153" max="6155" width="8.85546875" style="406"/>
    <col min="6156" max="6156" width="9.42578125" style="406" customWidth="1"/>
    <col min="6157" max="6398" width="8.85546875" style="406"/>
    <col min="6399" max="6399" width="4.85546875" style="406" customWidth="1"/>
    <col min="6400" max="6401" width="3.42578125" style="406" customWidth="1"/>
    <col min="6402" max="6402" width="53.42578125" style="406" customWidth="1"/>
    <col min="6403" max="6403" width="8.85546875" style="406" hidden="1" customWidth="1"/>
    <col min="6404" max="6407" width="22.42578125" style="406" customWidth="1"/>
    <col min="6408" max="6408" width="11.140625" style="406" customWidth="1"/>
    <col min="6409" max="6411" width="8.85546875" style="406"/>
    <col min="6412" max="6412" width="9.42578125" style="406" customWidth="1"/>
    <col min="6413" max="6654" width="8.85546875" style="406"/>
    <col min="6655" max="6655" width="4.85546875" style="406" customWidth="1"/>
    <col min="6656" max="6657" width="3.42578125" style="406" customWidth="1"/>
    <col min="6658" max="6658" width="53.42578125" style="406" customWidth="1"/>
    <col min="6659" max="6659" width="8.85546875" style="406" hidden="1" customWidth="1"/>
    <col min="6660" max="6663" width="22.42578125" style="406" customWidth="1"/>
    <col min="6664" max="6664" width="11.140625" style="406" customWidth="1"/>
    <col min="6665" max="6667" width="8.85546875" style="406"/>
    <col min="6668" max="6668" width="9.42578125" style="406" customWidth="1"/>
    <col min="6669" max="6910" width="8.85546875" style="406"/>
    <col min="6911" max="6911" width="4.85546875" style="406" customWidth="1"/>
    <col min="6912" max="6913" width="3.42578125" style="406" customWidth="1"/>
    <col min="6914" max="6914" width="53.42578125" style="406" customWidth="1"/>
    <col min="6915" max="6915" width="8.85546875" style="406" hidden="1" customWidth="1"/>
    <col min="6916" max="6919" width="22.42578125" style="406" customWidth="1"/>
    <col min="6920" max="6920" width="11.140625" style="406" customWidth="1"/>
    <col min="6921" max="6923" width="8.85546875" style="406"/>
    <col min="6924" max="6924" width="9.42578125" style="406" customWidth="1"/>
    <col min="6925" max="7166" width="8.85546875" style="406"/>
    <col min="7167" max="7167" width="4.85546875" style="406" customWidth="1"/>
    <col min="7168" max="7169" width="3.42578125" style="406" customWidth="1"/>
    <col min="7170" max="7170" width="53.42578125" style="406" customWidth="1"/>
    <col min="7171" max="7171" width="8.85546875" style="406" hidden="1" customWidth="1"/>
    <col min="7172" max="7175" width="22.42578125" style="406" customWidth="1"/>
    <col min="7176" max="7176" width="11.140625" style="406" customWidth="1"/>
    <col min="7177" max="7179" width="8.85546875" style="406"/>
    <col min="7180" max="7180" width="9.42578125" style="406" customWidth="1"/>
    <col min="7181" max="7422" width="8.85546875" style="406"/>
    <col min="7423" max="7423" width="4.85546875" style="406" customWidth="1"/>
    <col min="7424" max="7425" width="3.42578125" style="406" customWidth="1"/>
    <col min="7426" max="7426" width="53.42578125" style="406" customWidth="1"/>
    <col min="7427" max="7427" width="8.85546875" style="406" hidden="1" customWidth="1"/>
    <col min="7428" max="7431" width="22.42578125" style="406" customWidth="1"/>
    <col min="7432" max="7432" width="11.140625" style="406" customWidth="1"/>
    <col min="7433" max="7435" width="8.85546875" style="406"/>
    <col min="7436" max="7436" width="9.42578125" style="406" customWidth="1"/>
    <col min="7437" max="7678" width="8.85546875" style="406"/>
    <col min="7679" max="7679" width="4.85546875" style="406" customWidth="1"/>
    <col min="7680" max="7681" width="3.42578125" style="406" customWidth="1"/>
    <col min="7682" max="7682" width="53.42578125" style="406" customWidth="1"/>
    <col min="7683" max="7683" width="8.85546875" style="406" hidden="1" customWidth="1"/>
    <col min="7684" max="7687" width="22.42578125" style="406" customWidth="1"/>
    <col min="7688" max="7688" width="11.140625" style="406" customWidth="1"/>
    <col min="7689" max="7691" width="8.85546875" style="406"/>
    <col min="7692" max="7692" width="9.42578125" style="406" customWidth="1"/>
    <col min="7693" max="7934" width="8.85546875" style="406"/>
    <col min="7935" max="7935" width="4.85546875" style="406" customWidth="1"/>
    <col min="7936" max="7937" width="3.42578125" style="406" customWidth="1"/>
    <col min="7938" max="7938" width="53.42578125" style="406" customWidth="1"/>
    <col min="7939" max="7939" width="8.85546875" style="406" hidden="1" customWidth="1"/>
    <col min="7940" max="7943" width="22.42578125" style="406" customWidth="1"/>
    <col min="7944" max="7944" width="11.140625" style="406" customWidth="1"/>
    <col min="7945" max="7947" width="8.85546875" style="406"/>
    <col min="7948" max="7948" width="9.42578125" style="406" customWidth="1"/>
    <col min="7949" max="8190" width="8.85546875" style="406"/>
    <col min="8191" max="8191" width="4.85546875" style="406" customWidth="1"/>
    <col min="8192" max="8193" width="3.42578125" style="406" customWidth="1"/>
    <col min="8194" max="8194" width="53.42578125" style="406" customWidth="1"/>
    <col min="8195" max="8195" width="8.85546875" style="406" hidden="1" customWidth="1"/>
    <col min="8196" max="8199" width="22.42578125" style="406" customWidth="1"/>
    <col min="8200" max="8200" width="11.140625" style="406" customWidth="1"/>
    <col min="8201" max="8203" width="8.85546875" style="406"/>
    <col min="8204" max="8204" width="9.42578125" style="406" customWidth="1"/>
    <col min="8205" max="8446" width="8.85546875" style="406"/>
    <col min="8447" max="8447" width="4.85546875" style="406" customWidth="1"/>
    <col min="8448" max="8449" width="3.42578125" style="406" customWidth="1"/>
    <col min="8450" max="8450" width="53.42578125" style="406" customWidth="1"/>
    <col min="8451" max="8451" width="8.85546875" style="406" hidden="1" customWidth="1"/>
    <col min="8452" max="8455" width="22.42578125" style="406" customWidth="1"/>
    <col min="8456" max="8456" width="11.140625" style="406" customWidth="1"/>
    <col min="8457" max="8459" width="8.85546875" style="406"/>
    <col min="8460" max="8460" width="9.42578125" style="406" customWidth="1"/>
    <col min="8461" max="8702" width="8.85546875" style="406"/>
    <col min="8703" max="8703" width="4.85546875" style="406" customWidth="1"/>
    <col min="8704" max="8705" width="3.42578125" style="406" customWidth="1"/>
    <col min="8706" max="8706" width="53.42578125" style="406" customWidth="1"/>
    <col min="8707" max="8707" width="8.85546875" style="406" hidden="1" customWidth="1"/>
    <col min="8708" max="8711" width="22.42578125" style="406" customWidth="1"/>
    <col min="8712" max="8712" width="11.140625" style="406" customWidth="1"/>
    <col min="8713" max="8715" width="8.85546875" style="406"/>
    <col min="8716" max="8716" width="9.42578125" style="406" customWidth="1"/>
    <col min="8717" max="8958" width="8.85546875" style="406"/>
    <col min="8959" max="8959" width="4.85546875" style="406" customWidth="1"/>
    <col min="8960" max="8961" width="3.42578125" style="406" customWidth="1"/>
    <col min="8962" max="8962" width="53.42578125" style="406" customWidth="1"/>
    <col min="8963" max="8963" width="8.85546875" style="406" hidden="1" customWidth="1"/>
    <col min="8964" max="8967" width="22.42578125" style="406" customWidth="1"/>
    <col min="8968" max="8968" width="11.140625" style="406" customWidth="1"/>
    <col min="8969" max="8971" width="8.85546875" style="406"/>
    <col min="8972" max="8972" width="9.42578125" style="406" customWidth="1"/>
    <col min="8973" max="9214" width="8.85546875" style="406"/>
    <col min="9215" max="9215" width="4.85546875" style="406" customWidth="1"/>
    <col min="9216" max="9217" width="3.42578125" style="406" customWidth="1"/>
    <col min="9218" max="9218" width="53.42578125" style="406" customWidth="1"/>
    <col min="9219" max="9219" width="8.85546875" style="406" hidden="1" customWidth="1"/>
    <col min="9220" max="9223" width="22.42578125" style="406" customWidth="1"/>
    <col min="9224" max="9224" width="11.140625" style="406" customWidth="1"/>
    <col min="9225" max="9227" width="8.85546875" style="406"/>
    <col min="9228" max="9228" width="9.42578125" style="406" customWidth="1"/>
    <col min="9229" max="9470" width="8.85546875" style="406"/>
    <col min="9471" max="9471" width="4.85546875" style="406" customWidth="1"/>
    <col min="9472" max="9473" width="3.42578125" style="406" customWidth="1"/>
    <col min="9474" max="9474" width="53.42578125" style="406" customWidth="1"/>
    <col min="9475" max="9475" width="8.85546875" style="406" hidden="1" customWidth="1"/>
    <col min="9476" max="9479" width="22.42578125" style="406" customWidth="1"/>
    <col min="9480" max="9480" width="11.140625" style="406" customWidth="1"/>
    <col min="9481" max="9483" width="8.85546875" style="406"/>
    <col min="9484" max="9484" width="9.42578125" style="406" customWidth="1"/>
    <col min="9485" max="9726" width="8.85546875" style="406"/>
    <col min="9727" max="9727" width="4.85546875" style="406" customWidth="1"/>
    <col min="9728" max="9729" width="3.42578125" style="406" customWidth="1"/>
    <col min="9730" max="9730" width="53.42578125" style="406" customWidth="1"/>
    <col min="9731" max="9731" width="8.85546875" style="406" hidden="1" customWidth="1"/>
    <col min="9732" max="9735" width="22.42578125" style="406" customWidth="1"/>
    <col min="9736" max="9736" width="11.140625" style="406" customWidth="1"/>
    <col min="9737" max="9739" width="8.85546875" style="406"/>
    <col min="9740" max="9740" width="9.42578125" style="406" customWidth="1"/>
    <col min="9741" max="9982" width="8.85546875" style="406"/>
    <col min="9983" max="9983" width="4.85546875" style="406" customWidth="1"/>
    <col min="9984" max="9985" width="3.42578125" style="406" customWidth="1"/>
    <col min="9986" max="9986" width="53.42578125" style="406" customWidth="1"/>
    <col min="9987" max="9987" width="8.85546875" style="406" hidden="1" customWidth="1"/>
    <col min="9988" max="9991" width="22.42578125" style="406" customWidth="1"/>
    <col min="9992" max="9992" width="11.140625" style="406" customWidth="1"/>
    <col min="9993" max="9995" width="8.85546875" style="406"/>
    <col min="9996" max="9996" width="9.42578125" style="406" customWidth="1"/>
    <col min="9997" max="10238" width="8.85546875" style="406"/>
    <col min="10239" max="10239" width="4.85546875" style="406" customWidth="1"/>
    <col min="10240" max="10241" width="3.42578125" style="406" customWidth="1"/>
    <col min="10242" max="10242" width="53.42578125" style="406" customWidth="1"/>
    <col min="10243" max="10243" width="8.85546875" style="406" hidden="1" customWidth="1"/>
    <col min="10244" max="10247" width="22.42578125" style="406" customWidth="1"/>
    <col min="10248" max="10248" width="11.140625" style="406" customWidth="1"/>
    <col min="10249" max="10251" width="8.85546875" style="406"/>
    <col min="10252" max="10252" width="9.42578125" style="406" customWidth="1"/>
    <col min="10253" max="10494" width="8.85546875" style="406"/>
    <col min="10495" max="10495" width="4.85546875" style="406" customWidth="1"/>
    <col min="10496" max="10497" width="3.42578125" style="406" customWidth="1"/>
    <col min="10498" max="10498" width="53.42578125" style="406" customWidth="1"/>
    <col min="10499" max="10499" width="8.85546875" style="406" hidden="1" customWidth="1"/>
    <col min="10500" max="10503" width="22.42578125" style="406" customWidth="1"/>
    <col min="10504" max="10504" width="11.140625" style="406" customWidth="1"/>
    <col min="10505" max="10507" width="8.85546875" style="406"/>
    <col min="10508" max="10508" width="9.42578125" style="406" customWidth="1"/>
    <col min="10509" max="10750" width="8.85546875" style="406"/>
    <col min="10751" max="10751" width="4.85546875" style="406" customWidth="1"/>
    <col min="10752" max="10753" width="3.42578125" style="406" customWidth="1"/>
    <col min="10754" max="10754" width="53.42578125" style="406" customWidth="1"/>
    <col min="10755" max="10755" width="8.85546875" style="406" hidden="1" customWidth="1"/>
    <col min="10756" max="10759" width="22.42578125" style="406" customWidth="1"/>
    <col min="10760" max="10760" width="11.140625" style="406" customWidth="1"/>
    <col min="10761" max="10763" width="8.85546875" style="406"/>
    <col min="10764" max="10764" width="9.42578125" style="406" customWidth="1"/>
    <col min="10765" max="11006" width="8.85546875" style="406"/>
    <col min="11007" max="11007" width="4.85546875" style="406" customWidth="1"/>
    <col min="11008" max="11009" width="3.42578125" style="406" customWidth="1"/>
    <col min="11010" max="11010" width="53.42578125" style="406" customWidth="1"/>
    <col min="11011" max="11011" width="8.85546875" style="406" hidden="1" customWidth="1"/>
    <col min="11012" max="11015" width="22.42578125" style="406" customWidth="1"/>
    <col min="11016" max="11016" width="11.140625" style="406" customWidth="1"/>
    <col min="11017" max="11019" width="8.85546875" style="406"/>
    <col min="11020" max="11020" width="9.42578125" style="406" customWidth="1"/>
    <col min="11021" max="11262" width="8.85546875" style="406"/>
    <col min="11263" max="11263" width="4.85546875" style="406" customWidth="1"/>
    <col min="11264" max="11265" width="3.42578125" style="406" customWidth="1"/>
    <col min="11266" max="11266" width="53.42578125" style="406" customWidth="1"/>
    <col min="11267" max="11267" width="8.85546875" style="406" hidden="1" customWidth="1"/>
    <col min="11268" max="11271" width="22.42578125" style="406" customWidth="1"/>
    <col min="11272" max="11272" width="11.140625" style="406" customWidth="1"/>
    <col min="11273" max="11275" width="8.85546875" style="406"/>
    <col min="11276" max="11276" width="9.42578125" style="406" customWidth="1"/>
    <col min="11277" max="11518" width="8.85546875" style="406"/>
    <col min="11519" max="11519" width="4.85546875" style="406" customWidth="1"/>
    <col min="11520" max="11521" width="3.42578125" style="406" customWidth="1"/>
    <col min="11522" max="11522" width="53.42578125" style="406" customWidth="1"/>
    <col min="11523" max="11523" width="8.85546875" style="406" hidden="1" customWidth="1"/>
    <col min="11524" max="11527" width="22.42578125" style="406" customWidth="1"/>
    <col min="11528" max="11528" width="11.140625" style="406" customWidth="1"/>
    <col min="11529" max="11531" width="8.85546875" style="406"/>
    <col min="11532" max="11532" width="9.42578125" style="406" customWidth="1"/>
    <col min="11533" max="11774" width="8.85546875" style="406"/>
    <col min="11775" max="11775" width="4.85546875" style="406" customWidth="1"/>
    <col min="11776" max="11777" width="3.42578125" style="406" customWidth="1"/>
    <col min="11778" max="11778" width="53.42578125" style="406" customWidth="1"/>
    <col min="11779" max="11779" width="8.85546875" style="406" hidden="1" customWidth="1"/>
    <col min="11780" max="11783" width="22.42578125" style="406" customWidth="1"/>
    <col min="11784" max="11784" width="11.140625" style="406" customWidth="1"/>
    <col min="11785" max="11787" width="8.85546875" style="406"/>
    <col min="11788" max="11788" width="9.42578125" style="406" customWidth="1"/>
    <col min="11789" max="12030" width="8.85546875" style="406"/>
    <col min="12031" max="12031" width="4.85546875" style="406" customWidth="1"/>
    <col min="12032" max="12033" width="3.42578125" style="406" customWidth="1"/>
    <col min="12034" max="12034" width="53.42578125" style="406" customWidth="1"/>
    <col min="12035" max="12035" width="8.85546875" style="406" hidden="1" customWidth="1"/>
    <col min="12036" max="12039" width="22.42578125" style="406" customWidth="1"/>
    <col min="12040" max="12040" width="11.140625" style="406" customWidth="1"/>
    <col min="12041" max="12043" width="8.85546875" style="406"/>
    <col min="12044" max="12044" width="9.42578125" style="406" customWidth="1"/>
    <col min="12045" max="12286" width="8.85546875" style="406"/>
    <col min="12287" max="12287" width="4.85546875" style="406" customWidth="1"/>
    <col min="12288" max="12289" width="3.42578125" style="406" customWidth="1"/>
    <col min="12290" max="12290" width="53.42578125" style="406" customWidth="1"/>
    <col min="12291" max="12291" width="8.85546875" style="406" hidden="1" customWidth="1"/>
    <col min="12292" max="12295" width="22.42578125" style="406" customWidth="1"/>
    <col min="12296" max="12296" width="11.140625" style="406" customWidth="1"/>
    <col min="12297" max="12299" width="8.85546875" style="406"/>
    <col min="12300" max="12300" width="9.42578125" style="406" customWidth="1"/>
    <col min="12301" max="12542" width="8.85546875" style="406"/>
    <col min="12543" max="12543" width="4.85546875" style="406" customWidth="1"/>
    <col min="12544" max="12545" width="3.42578125" style="406" customWidth="1"/>
    <col min="12546" max="12546" width="53.42578125" style="406" customWidth="1"/>
    <col min="12547" max="12547" width="8.85546875" style="406" hidden="1" customWidth="1"/>
    <col min="12548" max="12551" width="22.42578125" style="406" customWidth="1"/>
    <col min="12552" max="12552" width="11.140625" style="406" customWidth="1"/>
    <col min="12553" max="12555" width="8.85546875" style="406"/>
    <col min="12556" max="12556" width="9.42578125" style="406" customWidth="1"/>
    <col min="12557" max="12798" width="8.85546875" style="406"/>
    <col min="12799" max="12799" width="4.85546875" style="406" customWidth="1"/>
    <col min="12800" max="12801" width="3.42578125" style="406" customWidth="1"/>
    <col min="12802" max="12802" width="53.42578125" style="406" customWidth="1"/>
    <col min="12803" max="12803" width="8.85546875" style="406" hidden="1" customWidth="1"/>
    <col min="12804" max="12807" width="22.42578125" style="406" customWidth="1"/>
    <col min="12808" max="12808" width="11.140625" style="406" customWidth="1"/>
    <col min="12809" max="12811" width="8.85546875" style="406"/>
    <col min="12812" max="12812" width="9.42578125" style="406" customWidth="1"/>
    <col min="12813" max="13054" width="8.85546875" style="406"/>
    <col min="13055" max="13055" width="4.85546875" style="406" customWidth="1"/>
    <col min="13056" max="13057" width="3.42578125" style="406" customWidth="1"/>
    <col min="13058" max="13058" width="53.42578125" style="406" customWidth="1"/>
    <col min="13059" max="13059" width="8.85546875" style="406" hidden="1" customWidth="1"/>
    <col min="13060" max="13063" width="22.42578125" style="406" customWidth="1"/>
    <col min="13064" max="13064" width="11.140625" style="406" customWidth="1"/>
    <col min="13065" max="13067" width="8.85546875" style="406"/>
    <col min="13068" max="13068" width="9.42578125" style="406" customWidth="1"/>
    <col min="13069" max="13310" width="8.85546875" style="406"/>
    <col min="13311" max="13311" width="4.85546875" style="406" customWidth="1"/>
    <col min="13312" max="13313" width="3.42578125" style="406" customWidth="1"/>
    <col min="13314" max="13314" width="53.42578125" style="406" customWidth="1"/>
    <col min="13315" max="13315" width="8.85546875" style="406" hidden="1" customWidth="1"/>
    <col min="13316" max="13319" width="22.42578125" style="406" customWidth="1"/>
    <col min="13320" max="13320" width="11.140625" style="406" customWidth="1"/>
    <col min="13321" max="13323" width="8.85546875" style="406"/>
    <col min="13324" max="13324" width="9.42578125" style="406" customWidth="1"/>
    <col min="13325" max="13566" width="8.85546875" style="406"/>
    <col min="13567" max="13567" width="4.85546875" style="406" customWidth="1"/>
    <col min="13568" max="13569" width="3.42578125" style="406" customWidth="1"/>
    <col min="13570" max="13570" width="53.42578125" style="406" customWidth="1"/>
    <col min="13571" max="13571" width="8.85546875" style="406" hidden="1" customWidth="1"/>
    <col min="13572" max="13575" width="22.42578125" style="406" customWidth="1"/>
    <col min="13576" max="13576" width="11.140625" style="406" customWidth="1"/>
    <col min="13577" max="13579" width="8.85546875" style="406"/>
    <col min="13580" max="13580" width="9.42578125" style="406" customWidth="1"/>
    <col min="13581" max="13822" width="8.85546875" style="406"/>
    <col min="13823" max="13823" width="4.85546875" style="406" customWidth="1"/>
    <col min="13824" max="13825" width="3.42578125" style="406" customWidth="1"/>
    <col min="13826" max="13826" width="53.42578125" style="406" customWidth="1"/>
    <col min="13827" max="13827" width="8.85546875" style="406" hidden="1" customWidth="1"/>
    <col min="13828" max="13831" width="22.42578125" style="406" customWidth="1"/>
    <col min="13832" max="13832" width="11.140625" style="406" customWidth="1"/>
    <col min="13833" max="13835" width="8.85546875" style="406"/>
    <col min="13836" max="13836" width="9.42578125" style="406" customWidth="1"/>
    <col min="13837" max="14078" width="8.85546875" style="406"/>
    <col min="14079" max="14079" width="4.85546875" style="406" customWidth="1"/>
    <col min="14080" max="14081" width="3.42578125" style="406" customWidth="1"/>
    <col min="14082" max="14082" width="53.42578125" style="406" customWidth="1"/>
    <col min="14083" max="14083" width="8.85546875" style="406" hidden="1" customWidth="1"/>
    <col min="14084" max="14087" width="22.42578125" style="406" customWidth="1"/>
    <col min="14088" max="14088" width="11.140625" style="406" customWidth="1"/>
    <col min="14089" max="14091" width="8.85546875" style="406"/>
    <col min="14092" max="14092" width="9.42578125" style="406" customWidth="1"/>
    <col min="14093" max="14334" width="8.85546875" style="406"/>
    <col min="14335" max="14335" width="4.85546875" style="406" customWidth="1"/>
    <col min="14336" max="14337" width="3.42578125" style="406" customWidth="1"/>
    <col min="14338" max="14338" width="53.42578125" style="406" customWidth="1"/>
    <col min="14339" max="14339" width="8.85546875" style="406" hidden="1" customWidth="1"/>
    <col min="14340" max="14343" width="22.42578125" style="406" customWidth="1"/>
    <col min="14344" max="14344" width="11.140625" style="406" customWidth="1"/>
    <col min="14345" max="14347" width="8.85546875" style="406"/>
    <col min="14348" max="14348" width="9.42578125" style="406" customWidth="1"/>
    <col min="14349" max="14590" width="8.85546875" style="406"/>
    <col min="14591" max="14591" width="4.85546875" style="406" customWidth="1"/>
    <col min="14592" max="14593" width="3.42578125" style="406" customWidth="1"/>
    <col min="14594" max="14594" width="53.42578125" style="406" customWidth="1"/>
    <col min="14595" max="14595" width="8.85546875" style="406" hidden="1" customWidth="1"/>
    <col min="14596" max="14599" width="22.42578125" style="406" customWidth="1"/>
    <col min="14600" max="14600" width="11.140625" style="406" customWidth="1"/>
    <col min="14601" max="14603" width="8.85546875" style="406"/>
    <col min="14604" max="14604" width="9.42578125" style="406" customWidth="1"/>
    <col min="14605" max="14846" width="8.85546875" style="406"/>
    <col min="14847" max="14847" width="4.85546875" style="406" customWidth="1"/>
    <col min="14848" max="14849" width="3.42578125" style="406" customWidth="1"/>
    <col min="14850" max="14850" width="53.42578125" style="406" customWidth="1"/>
    <col min="14851" max="14851" width="8.85546875" style="406" hidden="1" customWidth="1"/>
    <col min="14852" max="14855" width="22.42578125" style="406" customWidth="1"/>
    <col min="14856" max="14856" width="11.140625" style="406" customWidth="1"/>
    <col min="14857" max="14859" width="8.85546875" style="406"/>
    <col min="14860" max="14860" width="9.42578125" style="406" customWidth="1"/>
    <col min="14861" max="15102" width="8.85546875" style="406"/>
    <col min="15103" max="15103" width="4.85546875" style="406" customWidth="1"/>
    <col min="15104" max="15105" width="3.42578125" style="406" customWidth="1"/>
    <col min="15106" max="15106" width="53.42578125" style="406" customWidth="1"/>
    <col min="15107" max="15107" width="8.85546875" style="406" hidden="1" customWidth="1"/>
    <col min="15108" max="15111" width="22.42578125" style="406" customWidth="1"/>
    <col min="15112" max="15112" width="11.140625" style="406" customWidth="1"/>
    <col min="15113" max="15115" width="8.85546875" style="406"/>
    <col min="15116" max="15116" width="9.42578125" style="406" customWidth="1"/>
    <col min="15117" max="15358" width="8.85546875" style="406"/>
    <col min="15359" max="15359" width="4.85546875" style="406" customWidth="1"/>
    <col min="15360" max="15361" width="3.42578125" style="406" customWidth="1"/>
    <col min="15362" max="15362" width="53.42578125" style="406" customWidth="1"/>
    <col min="15363" max="15363" width="8.85546875" style="406" hidden="1" customWidth="1"/>
    <col min="15364" max="15367" width="22.42578125" style="406" customWidth="1"/>
    <col min="15368" max="15368" width="11.140625" style="406" customWidth="1"/>
    <col min="15369" max="15371" width="8.85546875" style="406"/>
    <col min="15372" max="15372" width="9.42578125" style="406" customWidth="1"/>
    <col min="15373" max="15614" width="8.85546875" style="406"/>
    <col min="15615" max="15615" width="4.85546875" style="406" customWidth="1"/>
    <col min="15616" max="15617" width="3.42578125" style="406" customWidth="1"/>
    <col min="15618" max="15618" width="53.42578125" style="406" customWidth="1"/>
    <col min="15619" max="15619" width="8.85546875" style="406" hidden="1" customWidth="1"/>
    <col min="15620" max="15623" width="22.42578125" style="406" customWidth="1"/>
    <col min="15624" max="15624" width="11.140625" style="406" customWidth="1"/>
    <col min="15625" max="15627" width="8.85546875" style="406"/>
    <col min="15628" max="15628" width="9.42578125" style="406" customWidth="1"/>
    <col min="15629" max="15870" width="8.85546875" style="406"/>
    <col min="15871" max="15871" width="4.85546875" style="406" customWidth="1"/>
    <col min="15872" max="15873" width="3.42578125" style="406" customWidth="1"/>
    <col min="15874" max="15874" width="53.42578125" style="406" customWidth="1"/>
    <col min="15875" max="15875" width="8.85546875" style="406" hidden="1" customWidth="1"/>
    <col min="15876" max="15879" width="22.42578125" style="406" customWidth="1"/>
    <col min="15880" max="15880" width="11.140625" style="406" customWidth="1"/>
    <col min="15881" max="15883" width="8.85546875" style="406"/>
    <col min="15884" max="15884" width="9.42578125" style="406" customWidth="1"/>
    <col min="15885" max="16126" width="8.85546875" style="406"/>
    <col min="16127" max="16127" width="4.85546875" style="406" customWidth="1"/>
    <col min="16128" max="16129" width="3.42578125" style="406" customWidth="1"/>
    <col min="16130" max="16130" width="53.42578125" style="406" customWidth="1"/>
    <col min="16131" max="16131" width="8.85546875" style="406" hidden="1" customWidth="1"/>
    <col min="16132" max="16135" width="22.42578125" style="406" customWidth="1"/>
    <col min="16136" max="16136" width="11.140625" style="406" customWidth="1"/>
    <col min="16137" max="16139" width="8.85546875" style="406"/>
    <col min="16140" max="16140" width="9.42578125" style="406" customWidth="1"/>
    <col min="16141" max="16384" width="8.85546875" style="406"/>
  </cols>
  <sheetData>
    <row r="1" spans="2:8" s="403" customFormat="1">
      <c r="B1" s="506" t="s">
        <v>0</v>
      </c>
      <c r="C1" s="506"/>
      <c r="D1" s="506"/>
      <c r="E1" s="506"/>
      <c r="F1" s="506"/>
      <c r="G1" s="506"/>
      <c r="H1" s="408"/>
    </row>
    <row r="2" spans="2:8" ht="2.25" customHeight="1">
      <c r="B2" s="299"/>
      <c r="C2" s="299"/>
      <c r="D2" s="299"/>
      <c r="E2" s="299"/>
      <c r="F2" s="299"/>
      <c r="G2" s="299"/>
      <c r="H2" s="299"/>
    </row>
    <row r="3" spans="2:8" ht="18.75" customHeight="1">
      <c r="B3" s="507" t="s">
        <v>1</v>
      </c>
      <c r="C3" s="507"/>
      <c r="D3" s="507"/>
      <c r="E3" s="507"/>
      <c r="F3" s="507"/>
      <c r="G3" s="507"/>
      <c r="H3" s="40"/>
    </row>
    <row r="4" spans="2:8" ht="18.75" customHeight="1">
      <c r="B4" s="508" t="s">
        <v>2</v>
      </c>
      <c r="C4" s="507"/>
      <c r="D4" s="507"/>
      <c r="E4" s="507"/>
      <c r="F4" s="507"/>
      <c r="G4" s="507"/>
      <c r="H4" s="40"/>
    </row>
    <row r="5" spans="2:8" ht="14.25" customHeight="1">
      <c r="B5" s="297"/>
      <c r="C5" s="71"/>
      <c r="D5" s="71"/>
      <c r="E5" s="299"/>
      <c r="F5" s="299"/>
      <c r="G5" s="299" t="s">
        <v>3</v>
      </c>
      <c r="H5" s="409"/>
    </row>
    <row r="6" spans="2:8" ht="18" customHeight="1">
      <c r="B6" s="410"/>
      <c r="C6" s="509"/>
      <c r="D6" s="510"/>
      <c r="E6" s="511"/>
      <c r="F6" s="512" t="s">
        <v>4</v>
      </c>
      <c r="G6" s="513"/>
      <c r="H6" s="411"/>
    </row>
    <row r="7" spans="2:8" ht="33.950000000000003" customHeight="1">
      <c r="B7" s="412" t="s">
        <v>5</v>
      </c>
      <c r="C7" s="486" t="s">
        <v>6</v>
      </c>
      <c r="D7" s="487"/>
      <c r="E7" s="488"/>
      <c r="F7" s="501" t="s">
        <v>2</v>
      </c>
      <c r="G7" s="503" t="s">
        <v>7</v>
      </c>
      <c r="H7" s="505"/>
    </row>
    <row r="8" spans="2:8" ht="3.75" customHeight="1">
      <c r="B8" s="413"/>
      <c r="C8" s="489"/>
      <c r="D8" s="490"/>
      <c r="E8" s="491"/>
      <c r="F8" s="502"/>
      <c r="G8" s="504"/>
      <c r="H8" s="505"/>
    </row>
    <row r="9" spans="2:8" ht="4.5" customHeight="1">
      <c r="B9" s="492"/>
      <c r="C9" s="493"/>
      <c r="D9" s="493"/>
      <c r="E9" s="493"/>
      <c r="F9" s="493"/>
      <c r="G9" s="493"/>
      <c r="H9" s="494"/>
    </row>
    <row r="10" spans="2:8" ht="18.75" customHeight="1">
      <c r="B10" s="414" t="s">
        <v>8</v>
      </c>
      <c r="C10" s="317"/>
      <c r="D10" s="317"/>
      <c r="E10" s="317"/>
      <c r="F10" s="317"/>
      <c r="G10" s="318"/>
      <c r="H10" s="298"/>
    </row>
    <row r="11" spans="2:8" ht="14.1" customHeight="1">
      <c r="B11" s="415" t="s">
        <v>9</v>
      </c>
      <c r="C11" s="416" t="s">
        <v>10</v>
      </c>
      <c r="D11" s="417"/>
      <c r="E11" s="418"/>
      <c r="F11" s="419">
        <v>734321</v>
      </c>
      <c r="G11" s="419">
        <v>580736</v>
      </c>
      <c r="H11" s="411"/>
    </row>
    <row r="12" spans="2:8" ht="14.1" customHeight="1">
      <c r="B12" s="311" t="s">
        <v>11</v>
      </c>
      <c r="C12" s="312" t="s">
        <v>12</v>
      </c>
      <c r="D12" s="298"/>
      <c r="E12" s="313"/>
      <c r="F12" s="314">
        <v>2922367</v>
      </c>
      <c r="G12" s="314">
        <v>3294788</v>
      </c>
      <c r="H12" s="505"/>
    </row>
    <row r="13" spans="2:8" ht="14.1" customHeight="1">
      <c r="B13" s="311" t="s">
        <v>13</v>
      </c>
      <c r="C13" s="312" t="s">
        <v>14</v>
      </c>
      <c r="D13" s="298"/>
      <c r="E13" s="313"/>
      <c r="F13" s="314">
        <v>1242263</v>
      </c>
      <c r="G13" s="314">
        <v>2590144</v>
      </c>
      <c r="H13" s="505"/>
    </row>
    <row r="14" spans="2:8" ht="14.1" customHeight="1">
      <c r="B14" s="311" t="s">
        <v>15</v>
      </c>
      <c r="C14" s="312" t="s">
        <v>16</v>
      </c>
      <c r="D14" s="298"/>
      <c r="E14" s="313"/>
      <c r="F14" s="420">
        <v>0</v>
      </c>
      <c r="G14" s="314">
        <v>0</v>
      </c>
      <c r="H14" s="421"/>
    </row>
    <row r="15" spans="2:8" ht="14.1" customHeight="1">
      <c r="B15" s="311" t="s">
        <v>17</v>
      </c>
      <c r="C15" s="312" t="s">
        <v>18</v>
      </c>
      <c r="D15" s="298"/>
      <c r="E15" s="313"/>
      <c r="F15" s="420">
        <v>10688883</v>
      </c>
      <c r="G15" s="314">
        <v>9760077</v>
      </c>
      <c r="H15" s="421"/>
    </row>
    <row r="16" spans="2:8" ht="14.1" customHeight="1">
      <c r="B16" s="422" t="s">
        <v>19</v>
      </c>
      <c r="C16" s="495" t="s">
        <v>20</v>
      </c>
      <c r="D16" s="496"/>
      <c r="E16" s="497"/>
      <c r="F16" s="420">
        <v>0</v>
      </c>
      <c r="G16" s="314">
        <v>0</v>
      </c>
      <c r="H16" s="421"/>
    </row>
    <row r="17" spans="2:8" ht="14.1" customHeight="1">
      <c r="B17" s="422" t="s">
        <v>21</v>
      </c>
      <c r="C17" s="498" t="s">
        <v>22</v>
      </c>
      <c r="D17" s="499"/>
      <c r="E17" s="500"/>
      <c r="F17" s="420">
        <v>1016424</v>
      </c>
      <c r="G17" s="314">
        <v>0</v>
      </c>
      <c r="H17" s="421"/>
    </row>
    <row r="18" spans="2:8" ht="14.1" customHeight="1">
      <c r="B18" s="311" t="s">
        <v>23</v>
      </c>
      <c r="C18" s="312" t="s">
        <v>24</v>
      </c>
      <c r="D18" s="298"/>
      <c r="E18" s="313"/>
      <c r="F18" s="420">
        <v>0</v>
      </c>
      <c r="G18" s="314">
        <v>0</v>
      </c>
      <c r="H18" s="421"/>
    </row>
    <row r="19" spans="2:8" ht="14.1" customHeight="1">
      <c r="B19" s="311" t="s">
        <v>25</v>
      </c>
      <c r="C19" s="312" t="s">
        <v>26</v>
      </c>
      <c r="D19" s="298"/>
      <c r="E19" s="313"/>
      <c r="F19" s="420">
        <v>23276276</v>
      </c>
      <c r="G19" s="314">
        <v>22830169</v>
      </c>
      <c r="H19" s="421"/>
    </row>
    <row r="20" spans="2:8" ht="14.1" customHeight="1">
      <c r="B20" s="462" t="s">
        <v>27</v>
      </c>
      <c r="C20" s="312" t="s">
        <v>28</v>
      </c>
      <c r="D20" s="298"/>
      <c r="E20" s="313"/>
      <c r="F20" s="420">
        <v>0</v>
      </c>
      <c r="G20" s="314">
        <v>0</v>
      </c>
      <c r="H20" s="421"/>
    </row>
    <row r="21" spans="2:8" ht="14.1" customHeight="1">
      <c r="B21" s="311" t="s">
        <v>29</v>
      </c>
      <c r="C21" s="312" t="s">
        <v>30</v>
      </c>
      <c r="D21" s="298"/>
      <c r="E21" s="313"/>
      <c r="F21" s="420">
        <v>0</v>
      </c>
      <c r="G21" s="314">
        <v>0</v>
      </c>
      <c r="H21" s="421"/>
    </row>
    <row r="22" spans="2:8" ht="14.1" customHeight="1">
      <c r="B22" s="462" t="s">
        <v>31</v>
      </c>
      <c r="C22" s="312" t="s">
        <v>32</v>
      </c>
      <c r="D22" s="298"/>
      <c r="E22" s="313"/>
      <c r="F22" s="420">
        <v>225577</v>
      </c>
      <c r="G22" s="314">
        <v>138391</v>
      </c>
      <c r="H22" s="421"/>
    </row>
    <row r="23" spans="2:8" ht="14.1" customHeight="1">
      <c r="B23" s="462" t="s">
        <v>33</v>
      </c>
      <c r="C23" s="312" t="s">
        <v>34</v>
      </c>
      <c r="D23" s="298"/>
      <c r="E23" s="313"/>
      <c r="F23" s="420">
        <v>1298706</v>
      </c>
      <c r="G23" s="314">
        <v>1306893</v>
      </c>
      <c r="H23" s="421"/>
    </row>
    <row r="24" spans="2:8" ht="14.1" customHeight="1">
      <c r="B24" s="311"/>
      <c r="C24" s="312" t="s">
        <v>35</v>
      </c>
      <c r="D24" s="298" t="s">
        <v>18</v>
      </c>
      <c r="E24" s="298"/>
      <c r="F24" s="420">
        <v>0</v>
      </c>
      <c r="G24" s="314">
        <v>0</v>
      </c>
      <c r="H24" s="421"/>
    </row>
    <row r="25" spans="2:8" ht="14.1" customHeight="1">
      <c r="B25" s="311"/>
      <c r="C25" s="312" t="s">
        <v>36</v>
      </c>
      <c r="D25" s="355" t="s">
        <v>37</v>
      </c>
      <c r="E25" s="355"/>
      <c r="F25" s="420">
        <v>1297581</v>
      </c>
      <c r="G25" s="314">
        <v>1305082</v>
      </c>
      <c r="H25" s="421"/>
    </row>
    <row r="26" spans="2:8" ht="14.1" customHeight="1">
      <c r="B26" s="311"/>
      <c r="C26" s="312" t="s">
        <v>38</v>
      </c>
      <c r="D26" s="298" t="s">
        <v>39</v>
      </c>
      <c r="E26" s="298"/>
      <c r="F26" s="420">
        <v>1125</v>
      </c>
      <c r="G26" s="314">
        <v>1811</v>
      </c>
      <c r="H26" s="421"/>
    </row>
    <row r="27" spans="2:8" ht="14.1" customHeight="1">
      <c r="B27" s="462" t="s">
        <v>40</v>
      </c>
      <c r="C27" s="312" t="s">
        <v>41</v>
      </c>
      <c r="D27" s="298"/>
      <c r="E27" s="313"/>
      <c r="F27" s="420">
        <v>51760</v>
      </c>
      <c r="G27" s="314">
        <v>51760</v>
      </c>
      <c r="H27" s="421"/>
    </row>
    <row r="28" spans="2:8" ht="14.1" customHeight="1">
      <c r="B28" s="311"/>
      <c r="C28" s="312" t="s">
        <v>42</v>
      </c>
      <c r="D28" s="298"/>
      <c r="E28" s="313"/>
      <c r="F28" s="420">
        <v>45286</v>
      </c>
      <c r="G28" s="314">
        <v>44300</v>
      </c>
      <c r="H28" s="421"/>
    </row>
    <row r="29" spans="2:8" ht="14.1" customHeight="1">
      <c r="B29" s="462" t="s">
        <v>43</v>
      </c>
      <c r="C29" s="312" t="s">
        <v>44</v>
      </c>
      <c r="D29" s="298"/>
      <c r="E29" s="313"/>
      <c r="F29" s="420">
        <v>486681</v>
      </c>
      <c r="G29" s="314">
        <v>470950</v>
      </c>
      <c r="H29" s="421"/>
    </row>
    <row r="30" spans="2:8" ht="14.1" customHeight="1">
      <c r="B30" s="311"/>
      <c r="C30" s="312" t="s">
        <v>45</v>
      </c>
      <c r="D30" s="298"/>
      <c r="E30" s="313"/>
      <c r="F30" s="420">
        <v>306267</v>
      </c>
      <c r="G30" s="314">
        <v>296546</v>
      </c>
      <c r="H30" s="421"/>
    </row>
    <row r="31" spans="2:8" ht="14.1" customHeight="1">
      <c r="B31" s="463" t="s">
        <v>46</v>
      </c>
      <c r="C31" s="312" t="s">
        <v>47</v>
      </c>
      <c r="D31" s="298"/>
      <c r="E31" s="313"/>
      <c r="F31" s="420">
        <v>437</v>
      </c>
      <c r="G31" s="314">
        <v>437</v>
      </c>
      <c r="H31" s="421"/>
    </row>
    <row r="32" spans="2:8" ht="14.1" customHeight="1">
      <c r="B32" s="311"/>
      <c r="C32" s="312" t="s">
        <v>35</v>
      </c>
      <c r="D32" s="298" t="s">
        <v>48</v>
      </c>
      <c r="E32" s="313"/>
      <c r="F32" s="420">
        <v>437</v>
      </c>
      <c r="G32" s="314">
        <v>437</v>
      </c>
      <c r="H32" s="421"/>
    </row>
    <row r="33" spans="2:8" ht="14.1" customHeight="1">
      <c r="B33" s="311"/>
      <c r="C33" s="312" t="s">
        <v>36</v>
      </c>
      <c r="D33" s="355" t="s">
        <v>49</v>
      </c>
      <c r="E33" s="313"/>
      <c r="F33" s="420">
        <v>0</v>
      </c>
      <c r="G33" s="314">
        <v>0</v>
      </c>
      <c r="H33" s="421"/>
    </row>
    <row r="34" spans="2:8" ht="14.1" customHeight="1">
      <c r="B34" s="311"/>
      <c r="C34" s="312" t="s">
        <v>50</v>
      </c>
      <c r="D34" s="298" t="s">
        <v>51</v>
      </c>
      <c r="E34" s="313"/>
      <c r="F34" s="420">
        <v>0</v>
      </c>
      <c r="G34" s="314">
        <v>0</v>
      </c>
      <c r="H34" s="421"/>
    </row>
    <row r="35" spans="2:8" ht="14.1" customHeight="1">
      <c r="B35" s="311"/>
      <c r="C35" s="312" t="s">
        <v>52</v>
      </c>
      <c r="D35" s="355" t="s">
        <v>53</v>
      </c>
      <c r="E35" s="313"/>
      <c r="F35" s="420">
        <v>0</v>
      </c>
      <c r="G35" s="314">
        <v>0</v>
      </c>
      <c r="H35" s="421"/>
    </row>
    <row r="36" spans="2:8" ht="14.1" customHeight="1">
      <c r="B36" s="462" t="s">
        <v>54</v>
      </c>
      <c r="C36" s="312" t="s">
        <v>55</v>
      </c>
      <c r="D36" s="298"/>
      <c r="E36" s="313"/>
      <c r="F36" s="314">
        <v>465256</v>
      </c>
      <c r="G36" s="314">
        <v>242969</v>
      </c>
      <c r="H36" s="421"/>
    </row>
    <row r="37" spans="2:8" ht="14.1" customHeight="1">
      <c r="B37" s="311"/>
      <c r="C37" s="423" t="s">
        <v>56</v>
      </c>
      <c r="D37" s="424"/>
      <c r="E37" s="425"/>
      <c r="F37" s="426">
        <v>39459986</v>
      </c>
      <c r="G37" s="426">
        <v>38312682</v>
      </c>
      <c r="H37" s="427"/>
    </row>
    <row r="38" spans="2:8" ht="14.1" customHeight="1">
      <c r="B38" s="428" t="s">
        <v>57</v>
      </c>
      <c r="C38" s="429"/>
      <c r="D38" s="429"/>
      <c r="E38" s="429"/>
      <c r="F38" s="429"/>
      <c r="G38" s="430"/>
      <c r="H38" s="431"/>
    </row>
    <row r="39" spans="2:8" ht="14.1" customHeight="1">
      <c r="B39" s="432"/>
      <c r="C39" s="433" t="s">
        <v>58</v>
      </c>
      <c r="D39" s="434"/>
      <c r="E39" s="434"/>
      <c r="F39" s="435"/>
      <c r="G39" s="435"/>
      <c r="H39" s="436"/>
    </row>
    <row r="40" spans="2:8" ht="14.1" customHeight="1">
      <c r="B40" s="415" t="s">
        <v>59</v>
      </c>
      <c r="C40" s="416" t="s">
        <v>60</v>
      </c>
      <c r="D40" s="417"/>
      <c r="E40" s="418"/>
      <c r="F40" s="419">
        <v>5061998</v>
      </c>
      <c r="G40" s="419">
        <v>4962826</v>
      </c>
      <c r="H40" s="427"/>
    </row>
    <row r="41" spans="2:8" ht="14.1" customHeight="1">
      <c r="B41" s="311" t="s">
        <v>61</v>
      </c>
      <c r="C41" s="312" t="s">
        <v>62</v>
      </c>
      <c r="D41" s="312"/>
      <c r="E41" s="312"/>
      <c r="F41" s="314">
        <v>17300556</v>
      </c>
      <c r="G41" s="314">
        <v>17812439</v>
      </c>
      <c r="H41" s="427"/>
    </row>
    <row r="42" spans="2:8" ht="14.1" customHeight="1">
      <c r="B42" s="311" t="s">
        <v>63</v>
      </c>
      <c r="C42" s="312" t="s">
        <v>64</v>
      </c>
      <c r="D42" s="312"/>
      <c r="E42" s="312"/>
      <c r="F42" s="314">
        <v>11292539</v>
      </c>
      <c r="G42" s="314">
        <v>9392527</v>
      </c>
      <c r="H42" s="427"/>
    </row>
    <row r="43" spans="2:8" ht="14.1" customHeight="1">
      <c r="B43" s="462" t="s">
        <v>65</v>
      </c>
      <c r="C43" s="312" t="s">
        <v>66</v>
      </c>
      <c r="D43" s="312"/>
      <c r="E43" s="312"/>
      <c r="F43" s="314">
        <v>552</v>
      </c>
      <c r="G43" s="314">
        <v>538</v>
      </c>
      <c r="H43" s="427"/>
    </row>
    <row r="44" spans="2:8" ht="14.1" customHeight="1">
      <c r="B44" s="311" t="s">
        <v>67</v>
      </c>
      <c r="C44" s="312" t="s">
        <v>68</v>
      </c>
      <c r="D44" s="312"/>
      <c r="E44" s="312"/>
      <c r="F44" s="314">
        <v>627</v>
      </c>
      <c r="G44" s="314">
        <v>627</v>
      </c>
      <c r="H44" s="427"/>
    </row>
    <row r="45" spans="2:8" ht="14.1" customHeight="1">
      <c r="B45" s="311" t="s">
        <v>69</v>
      </c>
      <c r="C45" s="312" t="s">
        <v>70</v>
      </c>
      <c r="D45" s="312"/>
      <c r="E45" s="312"/>
      <c r="F45" s="314">
        <v>717036</v>
      </c>
      <c r="G45" s="314">
        <v>661692</v>
      </c>
      <c r="H45" s="427"/>
    </row>
    <row r="46" spans="2:8" ht="14.1" customHeight="1">
      <c r="B46" s="311" t="s">
        <v>71</v>
      </c>
      <c r="C46" s="312" t="s">
        <v>72</v>
      </c>
      <c r="D46" s="312"/>
      <c r="E46" s="312"/>
      <c r="F46" s="314">
        <v>0</v>
      </c>
      <c r="G46" s="314">
        <v>0</v>
      </c>
      <c r="H46" s="427"/>
    </row>
    <row r="47" spans="2:8" ht="14.1" customHeight="1">
      <c r="B47" s="422" t="s">
        <v>73</v>
      </c>
      <c r="C47" s="312" t="s">
        <v>74</v>
      </c>
      <c r="D47" s="312"/>
      <c r="E47" s="312"/>
      <c r="F47" s="314">
        <v>0</v>
      </c>
      <c r="G47" s="314">
        <v>0</v>
      </c>
      <c r="H47" s="427"/>
    </row>
    <row r="48" spans="2:8" ht="14.1" customHeight="1">
      <c r="B48" s="311" t="s">
        <v>75</v>
      </c>
      <c r="C48" s="312" t="s">
        <v>76</v>
      </c>
      <c r="D48" s="312"/>
      <c r="E48" s="312"/>
      <c r="F48" s="314">
        <v>0</v>
      </c>
      <c r="G48" s="314">
        <v>0</v>
      </c>
      <c r="H48" s="427"/>
    </row>
    <row r="49" spans="2:8" ht="14.1" customHeight="1">
      <c r="B49" s="311" t="s">
        <v>27</v>
      </c>
      <c r="C49" s="312" t="s">
        <v>77</v>
      </c>
      <c r="D49" s="312"/>
      <c r="E49" s="312"/>
      <c r="F49" s="314">
        <v>0</v>
      </c>
      <c r="G49" s="314">
        <v>0</v>
      </c>
      <c r="H49" s="427"/>
    </row>
    <row r="50" spans="2:8" ht="14.1" customHeight="1">
      <c r="B50" s="311" t="s">
        <v>78</v>
      </c>
      <c r="C50" s="312" t="s">
        <v>79</v>
      </c>
      <c r="D50" s="312"/>
      <c r="E50" s="312"/>
      <c r="F50" s="314">
        <v>0</v>
      </c>
      <c r="G50" s="314">
        <v>0</v>
      </c>
      <c r="H50" s="427"/>
    </row>
    <row r="51" spans="2:8" ht="14.1" customHeight="1">
      <c r="B51" s="311" t="s">
        <v>31</v>
      </c>
      <c r="C51" s="312" t="s">
        <v>80</v>
      </c>
      <c r="D51" s="312"/>
      <c r="E51" s="313"/>
      <c r="F51" s="314">
        <v>176</v>
      </c>
      <c r="G51" s="314">
        <v>172</v>
      </c>
      <c r="H51" s="427"/>
    </row>
    <row r="52" spans="2:8" ht="14.1" customHeight="1">
      <c r="B52" s="311" t="s">
        <v>33</v>
      </c>
      <c r="C52" s="312" t="s">
        <v>81</v>
      </c>
      <c r="D52" s="312"/>
      <c r="E52" s="313"/>
      <c r="F52" s="314">
        <v>0</v>
      </c>
      <c r="G52" s="314">
        <v>0</v>
      </c>
      <c r="H52" s="427"/>
    </row>
    <row r="53" spans="2:8" ht="14.1" customHeight="1">
      <c r="B53" s="462" t="s">
        <v>40</v>
      </c>
      <c r="C53" s="312" t="s">
        <v>82</v>
      </c>
      <c r="D53" s="312"/>
      <c r="E53" s="313"/>
      <c r="F53" s="314">
        <v>636091</v>
      </c>
      <c r="G53" s="314">
        <v>821664</v>
      </c>
      <c r="H53" s="427"/>
    </row>
    <row r="54" spans="2:8" ht="14.1" customHeight="1">
      <c r="B54" s="462" t="s">
        <v>43</v>
      </c>
      <c r="C54" s="312" t="s">
        <v>83</v>
      </c>
      <c r="D54" s="298"/>
      <c r="E54" s="313"/>
      <c r="F54" s="314">
        <v>0</v>
      </c>
      <c r="G54" s="314">
        <v>0</v>
      </c>
      <c r="H54" s="427"/>
    </row>
    <row r="55" spans="2:8" s="404" customFormat="1" ht="14.1" customHeight="1">
      <c r="B55" s="311"/>
      <c r="C55" s="437"/>
      <c r="D55" s="438" t="s">
        <v>84</v>
      </c>
      <c r="E55" s="439"/>
      <c r="F55" s="440">
        <v>35009575</v>
      </c>
      <c r="G55" s="440">
        <v>33652485</v>
      </c>
      <c r="H55" s="427"/>
    </row>
    <row r="56" spans="2:8" ht="14.1" customHeight="1">
      <c r="B56" s="311"/>
      <c r="C56" s="441" t="s">
        <v>85</v>
      </c>
      <c r="D56" s="298"/>
      <c r="E56" s="434"/>
      <c r="F56" s="314"/>
      <c r="G56" s="314"/>
      <c r="H56" s="427"/>
    </row>
    <row r="57" spans="2:8" ht="14.1" customHeight="1">
      <c r="B57" s="462" t="s">
        <v>46</v>
      </c>
      <c r="C57" s="312" t="s">
        <v>86</v>
      </c>
      <c r="D57" s="298"/>
      <c r="E57" s="313"/>
      <c r="F57" s="314">
        <v>2527177</v>
      </c>
      <c r="G57" s="314">
        <v>2407177</v>
      </c>
      <c r="H57" s="427"/>
    </row>
    <row r="58" spans="2:8" ht="14.1" customHeight="1">
      <c r="B58" s="311"/>
      <c r="C58" s="312" t="s">
        <v>35</v>
      </c>
      <c r="D58" s="298" t="s">
        <v>87</v>
      </c>
      <c r="E58" s="313"/>
      <c r="F58" s="314">
        <v>4000000</v>
      </c>
      <c r="G58" s="314">
        <v>4000000</v>
      </c>
      <c r="H58" s="427"/>
    </row>
    <row r="59" spans="2:8" ht="14.1" customHeight="1">
      <c r="B59" s="311"/>
      <c r="C59" s="312" t="s">
        <v>88</v>
      </c>
      <c r="D59" s="298" t="s">
        <v>89</v>
      </c>
      <c r="E59" s="313"/>
      <c r="F59" s="314">
        <v>1472823</v>
      </c>
      <c r="G59" s="314">
        <v>1592823</v>
      </c>
      <c r="H59" s="427"/>
    </row>
    <row r="60" spans="2:8" ht="14.1" customHeight="1">
      <c r="B60" s="311"/>
      <c r="C60" s="312" t="s">
        <v>38</v>
      </c>
      <c r="D60" s="298" t="s">
        <v>90</v>
      </c>
      <c r="E60" s="313"/>
      <c r="F60" s="314">
        <v>0</v>
      </c>
      <c r="G60" s="314">
        <v>0</v>
      </c>
      <c r="H60" s="427"/>
    </row>
    <row r="61" spans="2:8" ht="14.1" customHeight="1">
      <c r="B61" s="462" t="s">
        <v>54</v>
      </c>
      <c r="C61" s="312" t="s">
        <v>91</v>
      </c>
      <c r="D61" s="298"/>
      <c r="E61" s="313"/>
      <c r="F61" s="314">
        <v>2</v>
      </c>
      <c r="G61" s="314">
        <v>2</v>
      </c>
      <c r="H61" s="427"/>
    </row>
    <row r="62" spans="2:8" ht="14.1" customHeight="1">
      <c r="B62" s="311"/>
      <c r="C62" s="312" t="s">
        <v>92</v>
      </c>
      <c r="D62" s="298" t="s">
        <v>93</v>
      </c>
      <c r="E62" s="313"/>
      <c r="F62" s="314">
        <v>0</v>
      </c>
      <c r="G62" s="314">
        <v>0</v>
      </c>
      <c r="H62" s="427"/>
    </row>
    <row r="63" spans="2:8" ht="14.1" customHeight="1">
      <c r="B63" s="311"/>
      <c r="C63" s="312" t="s">
        <v>36</v>
      </c>
      <c r="D63" s="298" t="s">
        <v>94</v>
      </c>
      <c r="E63" s="313"/>
      <c r="F63" s="314">
        <v>0</v>
      </c>
      <c r="G63" s="314">
        <v>0</v>
      </c>
      <c r="H63" s="427"/>
    </row>
    <row r="64" spans="2:8" ht="14.1" customHeight="1">
      <c r="B64" s="311"/>
      <c r="C64" s="464" t="s">
        <v>50</v>
      </c>
      <c r="D64" s="298" t="s">
        <v>95</v>
      </c>
      <c r="E64" s="313"/>
      <c r="F64" s="314">
        <v>2</v>
      </c>
      <c r="G64" s="314">
        <v>2</v>
      </c>
      <c r="H64" s="427"/>
    </row>
    <row r="65" spans="2:9" ht="14.1" customHeight="1">
      <c r="B65" s="311"/>
      <c r="C65" s="464" t="s">
        <v>52</v>
      </c>
      <c r="D65" s="298" t="s">
        <v>39</v>
      </c>
      <c r="E65" s="313"/>
      <c r="F65" s="314">
        <v>0</v>
      </c>
      <c r="G65" s="314">
        <v>0</v>
      </c>
      <c r="H65" s="427"/>
    </row>
    <row r="66" spans="2:9" ht="14.1" customHeight="1">
      <c r="B66" s="462" t="s">
        <v>96</v>
      </c>
      <c r="C66" s="298" t="s">
        <v>97</v>
      </c>
      <c r="D66" s="298"/>
      <c r="E66" s="313"/>
      <c r="F66" s="314">
        <v>-70905</v>
      </c>
      <c r="G66" s="314">
        <v>-70905</v>
      </c>
      <c r="H66" s="427"/>
      <c r="I66" s="459"/>
    </row>
    <row r="67" spans="2:9" s="405" customFormat="1" ht="14.1" customHeight="1">
      <c r="B67" s="230"/>
      <c r="C67" s="465" t="s">
        <v>35</v>
      </c>
      <c r="D67" s="442" t="s">
        <v>98</v>
      </c>
      <c r="E67" s="233"/>
      <c r="F67" s="250">
        <v>0</v>
      </c>
      <c r="G67" s="250">
        <v>0</v>
      </c>
      <c r="H67" s="443"/>
      <c r="I67" s="460"/>
    </row>
    <row r="68" spans="2:9" s="405" customFormat="1" ht="14.1" customHeight="1">
      <c r="B68" s="230"/>
      <c r="C68" s="465" t="s">
        <v>36</v>
      </c>
      <c r="D68" s="442" t="s">
        <v>99</v>
      </c>
      <c r="E68" s="233"/>
      <c r="F68" s="250">
        <v>70905</v>
      </c>
      <c r="G68" s="250">
        <v>70905</v>
      </c>
      <c r="H68" s="443"/>
      <c r="I68" s="460"/>
    </row>
    <row r="69" spans="2:9" s="405" customFormat="1" ht="14.1" customHeight="1">
      <c r="B69" s="466" t="s">
        <v>100</v>
      </c>
      <c r="C69" s="231" t="s">
        <v>101</v>
      </c>
      <c r="D69" s="444"/>
      <c r="E69" s="233"/>
      <c r="F69" s="250">
        <v>1665074</v>
      </c>
      <c r="G69" s="250">
        <v>1445457</v>
      </c>
      <c r="H69" s="443"/>
    </row>
    <row r="70" spans="2:9" ht="14.1" customHeight="1">
      <c r="B70" s="311"/>
      <c r="C70" s="312" t="s">
        <v>92</v>
      </c>
      <c r="D70" s="298" t="s">
        <v>102</v>
      </c>
      <c r="E70" s="313"/>
      <c r="F70" s="314">
        <v>1665074</v>
      </c>
      <c r="G70" s="314">
        <v>1445457</v>
      </c>
      <c r="H70" s="427"/>
    </row>
    <row r="71" spans="2:9" ht="14.1" customHeight="1">
      <c r="B71" s="311"/>
      <c r="C71" s="312" t="s">
        <v>88</v>
      </c>
      <c r="D71" s="298" t="s">
        <v>103</v>
      </c>
      <c r="E71" s="313"/>
      <c r="F71" s="314">
        <v>0</v>
      </c>
      <c r="G71" s="314">
        <v>0</v>
      </c>
      <c r="H71" s="427"/>
    </row>
    <row r="72" spans="2:9" ht="14.1" customHeight="1">
      <c r="B72" s="462" t="s">
        <v>104</v>
      </c>
      <c r="C72" s="312" t="s">
        <v>105</v>
      </c>
      <c r="D72" s="298"/>
      <c r="E72" s="313"/>
      <c r="F72" s="314">
        <v>329063</v>
      </c>
      <c r="G72" s="314">
        <v>878466</v>
      </c>
      <c r="H72" s="427"/>
    </row>
    <row r="73" spans="2:9" ht="14.1" customHeight="1">
      <c r="B73" s="311"/>
      <c r="C73" s="312" t="s">
        <v>92</v>
      </c>
      <c r="D73" s="298" t="s">
        <v>106</v>
      </c>
      <c r="E73" s="313"/>
      <c r="F73" s="314">
        <v>658849</v>
      </c>
      <c r="G73" s="314">
        <v>553671</v>
      </c>
      <c r="H73" s="427"/>
    </row>
    <row r="74" spans="2:9" ht="14.1" customHeight="1">
      <c r="B74" s="311"/>
      <c r="C74" s="312" t="s">
        <v>88</v>
      </c>
      <c r="D74" s="298" t="s">
        <v>107</v>
      </c>
      <c r="E74" s="313"/>
      <c r="F74" s="314">
        <v>329063</v>
      </c>
      <c r="G74" s="314">
        <v>878466</v>
      </c>
      <c r="H74" s="427"/>
    </row>
    <row r="75" spans="2:9" s="404" customFormat="1" ht="14.1" customHeight="1">
      <c r="B75" s="311"/>
      <c r="C75" s="312" t="s">
        <v>38</v>
      </c>
      <c r="D75" s="298" t="s">
        <v>108</v>
      </c>
      <c r="E75" s="313"/>
      <c r="F75" s="314">
        <v>658849</v>
      </c>
      <c r="G75" s="314">
        <v>553671</v>
      </c>
      <c r="H75" s="427"/>
    </row>
    <row r="76" spans="2:9" ht="14.1" customHeight="1">
      <c r="B76" s="311"/>
      <c r="C76" s="312"/>
      <c r="D76" s="298" t="s">
        <v>109</v>
      </c>
      <c r="E76" s="313"/>
      <c r="F76" s="314">
        <v>4450411</v>
      </c>
      <c r="G76" s="314">
        <v>4660197</v>
      </c>
      <c r="H76" s="427"/>
    </row>
    <row r="77" spans="2:9" ht="14.1" customHeight="1">
      <c r="B77" s="311"/>
      <c r="C77" s="437"/>
      <c r="D77" s="438" t="s">
        <v>110</v>
      </c>
      <c r="E77" s="439"/>
      <c r="F77" s="440">
        <v>4450411</v>
      </c>
      <c r="G77" s="440">
        <v>4660197</v>
      </c>
      <c r="H77" s="427"/>
    </row>
    <row r="78" spans="2:9" ht="14.1" customHeight="1">
      <c r="B78" s="333"/>
      <c r="C78" s="445" t="s">
        <v>111</v>
      </c>
      <c r="D78" s="446"/>
      <c r="E78" s="447"/>
      <c r="F78" s="448">
        <v>39459986</v>
      </c>
      <c r="G78" s="448">
        <v>38312682</v>
      </c>
      <c r="H78" s="427"/>
    </row>
    <row r="79" spans="2:9" ht="14.1" customHeight="1">
      <c r="B79" s="297"/>
      <c r="C79" s="71"/>
      <c r="D79" s="71"/>
      <c r="E79" s="71"/>
      <c r="F79" s="71"/>
      <c r="G79" s="71"/>
      <c r="H79" s="71"/>
    </row>
    <row r="80" spans="2:9" ht="14.1" customHeight="1">
      <c r="B80" s="482" t="s">
        <v>112</v>
      </c>
      <c r="C80" s="482"/>
      <c r="D80" s="482"/>
      <c r="E80" s="482"/>
      <c r="F80" s="482" t="s">
        <v>113</v>
      </c>
      <c r="G80" s="482"/>
      <c r="H80" s="482"/>
      <c r="I80" s="461"/>
    </row>
    <row r="81" spans="2:8" ht="14.1" customHeight="1">
      <c r="B81" s="70"/>
      <c r="C81" s="70"/>
      <c r="D81" s="338"/>
      <c r="E81" s="338"/>
      <c r="F81" s="484"/>
      <c r="G81" s="484"/>
      <c r="H81" s="484"/>
    </row>
    <row r="82" spans="2:8" ht="14.1" customHeight="1">
      <c r="B82" s="450" t="s">
        <v>114</v>
      </c>
      <c r="C82" s="450"/>
      <c r="D82" s="450"/>
      <c r="E82" s="450"/>
      <c r="F82" s="484" t="s">
        <v>115</v>
      </c>
      <c r="G82" s="484"/>
      <c r="H82" s="484"/>
    </row>
    <row r="83" spans="2:8" ht="14.1" customHeight="1">
      <c r="B83" s="450" t="s">
        <v>116</v>
      </c>
      <c r="C83" s="450"/>
      <c r="D83" s="450"/>
      <c r="E83" s="450"/>
      <c r="F83" s="449"/>
      <c r="G83" s="449"/>
      <c r="H83" s="449"/>
    </row>
    <row r="84" spans="2:8" ht="14.1" customHeight="1">
      <c r="B84" s="467" t="s">
        <v>117</v>
      </c>
      <c r="C84" s="450"/>
      <c r="D84" s="450"/>
      <c r="E84" s="450"/>
      <c r="F84" s="451" t="s">
        <v>118</v>
      </c>
      <c r="G84" s="449"/>
      <c r="H84" s="449"/>
    </row>
    <row r="85" spans="2:8" ht="14.1" customHeight="1">
      <c r="B85" s="467" t="s">
        <v>119</v>
      </c>
      <c r="C85" s="450"/>
      <c r="D85" s="450"/>
      <c r="E85" s="450"/>
      <c r="F85" s="451" t="s">
        <v>120</v>
      </c>
      <c r="G85" s="452"/>
      <c r="H85" s="452"/>
    </row>
    <row r="86" spans="2:8" ht="14.1" customHeight="1">
      <c r="B86" s="467" t="s">
        <v>121</v>
      </c>
      <c r="C86" s="450"/>
      <c r="D86" s="450"/>
      <c r="E86" s="450"/>
      <c r="F86" s="298"/>
      <c r="G86" s="298"/>
      <c r="H86" s="298"/>
    </row>
    <row r="87" spans="2:8" ht="14.1" customHeight="1">
      <c r="B87" s="450"/>
      <c r="C87" s="450"/>
      <c r="D87" s="450"/>
      <c r="E87" s="450"/>
      <c r="F87" s="485" t="s">
        <v>122</v>
      </c>
      <c r="G87" s="485"/>
      <c r="H87" s="485"/>
    </row>
    <row r="88" spans="2:8" ht="14.1" customHeight="1">
      <c r="B88" s="450"/>
      <c r="C88" s="450"/>
      <c r="D88" s="450"/>
      <c r="E88" s="450"/>
      <c r="F88" s="481" t="s">
        <v>123</v>
      </c>
      <c r="G88" s="481"/>
      <c r="H88" s="481"/>
    </row>
    <row r="89" spans="2:8" ht="14.1" customHeight="1">
      <c r="B89" s="482" t="s">
        <v>124</v>
      </c>
      <c r="C89" s="482"/>
      <c r="D89" s="482"/>
      <c r="E89" s="482"/>
      <c r="F89" s="481"/>
      <c r="G89" s="481"/>
      <c r="H89" s="481"/>
    </row>
    <row r="90" spans="2:8" ht="8.25" customHeight="1">
      <c r="B90" s="70"/>
      <c r="C90" s="70"/>
      <c r="D90" s="453"/>
      <c r="E90" s="453"/>
      <c r="F90" s="451"/>
      <c r="G90" s="451"/>
      <c r="H90" s="451"/>
    </row>
    <row r="91" spans="2:8" ht="14.1" customHeight="1">
      <c r="B91" s="479" t="s">
        <v>125</v>
      </c>
      <c r="C91" s="480"/>
      <c r="D91" s="480"/>
      <c r="E91" s="480"/>
      <c r="F91" s="483" t="s">
        <v>126</v>
      </c>
      <c r="G91" s="483"/>
      <c r="H91" s="483"/>
    </row>
    <row r="92" spans="2:8" ht="14.1" customHeight="1">
      <c r="B92" s="479" t="s">
        <v>127</v>
      </c>
      <c r="C92" s="480"/>
      <c r="D92" s="480"/>
      <c r="E92" s="480"/>
      <c r="F92" s="478"/>
      <c r="G92" s="478"/>
      <c r="H92" s="478"/>
    </row>
    <row r="93" spans="2:8" ht="15" customHeight="1">
      <c r="B93" s="479" t="s">
        <v>128</v>
      </c>
      <c r="C93" s="480"/>
      <c r="D93" s="480"/>
      <c r="E93" s="480"/>
      <c r="F93" s="478"/>
      <c r="G93" s="478"/>
      <c r="H93" s="478"/>
    </row>
    <row r="94" spans="2:8" ht="14.1" customHeight="1">
      <c r="B94" s="479" t="s">
        <v>129</v>
      </c>
      <c r="C94" s="480"/>
      <c r="D94" s="480"/>
      <c r="E94" s="480"/>
      <c r="F94" s="478"/>
      <c r="G94" s="478"/>
      <c r="H94" s="478"/>
    </row>
    <row r="95" spans="2:8" ht="15.75" customHeight="1">
      <c r="B95" s="479" t="s">
        <v>130</v>
      </c>
      <c r="C95" s="480"/>
      <c r="D95" s="480"/>
      <c r="E95" s="480"/>
      <c r="F95" s="298"/>
      <c r="G95" s="454"/>
      <c r="H95" s="454"/>
    </row>
    <row r="96" spans="2:8" ht="24" customHeight="1">
      <c r="B96" s="297"/>
      <c r="C96" s="71"/>
      <c r="D96" s="395"/>
      <c r="E96" s="476"/>
      <c r="F96" s="476"/>
      <c r="G96" s="476"/>
      <c r="H96" s="476"/>
    </row>
    <row r="97" spans="2:8" ht="14.1" customHeight="1">
      <c r="B97" s="297"/>
      <c r="C97" s="71"/>
      <c r="D97" s="355"/>
      <c r="E97" s="476" t="s">
        <v>450</v>
      </c>
      <c r="F97" s="476"/>
      <c r="G97" s="476"/>
      <c r="H97" s="476"/>
    </row>
    <row r="98" spans="2:8" ht="21" customHeight="1">
      <c r="B98" s="297"/>
      <c r="C98" s="71"/>
      <c r="D98" s="355"/>
      <c r="E98" s="476" t="s">
        <v>1</v>
      </c>
      <c r="F98" s="476"/>
      <c r="G98" s="476"/>
      <c r="H98" s="476"/>
    </row>
    <row r="99" spans="2:8" ht="20.100000000000001" customHeight="1">
      <c r="B99" s="297"/>
      <c r="C99" s="71"/>
      <c r="D99" s="387"/>
      <c r="E99" s="476" t="s">
        <v>131</v>
      </c>
      <c r="F99" s="476"/>
      <c r="G99" s="476"/>
      <c r="H99" s="476"/>
    </row>
    <row r="100" spans="2:8" ht="14.1" customHeight="1">
      <c r="B100" s="297"/>
      <c r="C100" s="71"/>
      <c r="D100" s="387"/>
      <c r="E100" s="476"/>
      <c r="F100" s="476"/>
      <c r="G100" s="476"/>
      <c r="H100" s="476"/>
    </row>
    <row r="101" spans="2:8" ht="14.1" customHeight="1">
      <c r="B101" s="297"/>
      <c r="C101" s="71"/>
      <c r="D101" s="355"/>
      <c r="E101" s="476"/>
      <c r="F101" s="476"/>
      <c r="G101" s="476"/>
      <c r="H101" s="476"/>
    </row>
    <row r="102" spans="2:8" ht="14.1" customHeight="1">
      <c r="B102" s="297"/>
      <c r="C102" s="71"/>
      <c r="D102" s="298"/>
      <c r="E102" s="476"/>
      <c r="F102" s="476"/>
      <c r="G102" s="476"/>
      <c r="H102" s="476"/>
    </row>
    <row r="103" spans="2:8" ht="14.1" customHeight="1">
      <c r="B103" s="297"/>
      <c r="C103" s="71"/>
      <c r="D103" s="298"/>
    </row>
    <row r="104" spans="2:8" ht="14.1" customHeight="1">
      <c r="B104" s="297"/>
      <c r="C104" s="71"/>
      <c r="D104" s="298"/>
      <c r="E104" s="455" t="s">
        <v>132</v>
      </c>
      <c r="F104" s="477" t="s">
        <v>133</v>
      </c>
      <c r="G104" s="477"/>
      <c r="H104" s="477"/>
    </row>
    <row r="105" spans="2:8" ht="20.100000000000001" customHeight="1">
      <c r="B105" s="456"/>
      <c r="C105" s="457"/>
      <c r="D105" s="457"/>
      <c r="E105" s="454" t="s">
        <v>134</v>
      </c>
      <c r="F105" s="478" t="s">
        <v>135</v>
      </c>
      <c r="G105" s="478"/>
      <c r="H105" s="478"/>
    </row>
    <row r="106" spans="2:8">
      <c r="C106" s="458"/>
      <c r="D106" s="458"/>
    </row>
    <row r="107" spans="2:8">
      <c r="C107" s="458"/>
      <c r="D107" s="458"/>
    </row>
    <row r="108" spans="2:8">
      <c r="C108" s="458"/>
      <c r="D108" s="458"/>
    </row>
    <row r="109" spans="2:8">
      <c r="C109" s="458"/>
      <c r="D109" s="458"/>
    </row>
    <row r="110" spans="2:8">
      <c r="C110" s="458"/>
      <c r="D110" s="458"/>
    </row>
  </sheetData>
  <sheetProtection algorithmName="SHA-512" hashValue="VmFiTC152sxrZC3t64F46t13zowtwM7/WbXqGoBzGCWFqBojoAvIItOmYQH/Hm+CN5v5F9eGIAQIqMEDMdV/MQ==" saltValue="xW33kWoDmJZvbPwProI7cA==" spinCount="100000" sheet="1" formatCells="0" formatColumns="0" formatRows="0" insertColumns="0" insertRows="0" insertHyperlinks="0" deleteColumns="0" deleteRows="0"/>
  <mergeCells count="40">
    <mergeCell ref="B1:G1"/>
    <mergeCell ref="B3:G3"/>
    <mergeCell ref="B4:G4"/>
    <mergeCell ref="C6:E6"/>
    <mergeCell ref="F6:G6"/>
    <mergeCell ref="C7:E7"/>
    <mergeCell ref="C8:E8"/>
    <mergeCell ref="B9:H9"/>
    <mergeCell ref="C16:E16"/>
    <mergeCell ref="C17:E17"/>
    <mergeCell ref="F7:F8"/>
    <mergeCell ref="G7:G8"/>
    <mergeCell ref="H7:H8"/>
    <mergeCell ref="H12:H13"/>
    <mergeCell ref="B80:E80"/>
    <mergeCell ref="F80:H80"/>
    <mergeCell ref="F81:H81"/>
    <mergeCell ref="F82:H82"/>
    <mergeCell ref="F87:H87"/>
    <mergeCell ref="F88:H88"/>
    <mergeCell ref="B89:E89"/>
    <mergeCell ref="F89:H89"/>
    <mergeCell ref="B91:E91"/>
    <mergeCell ref="F91:H91"/>
    <mergeCell ref="B92:E92"/>
    <mergeCell ref="F92:H92"/>
    <mergeCell ref="B93:E93"/>
    <mergeCell ref="F93:H93"/>
    <mergeCell ref="B94:E94"/>
    <mergeCell ref="F94:H94"/>
    <mergeCell ref="B95:E95"/>
    <mergeCell ref="E96:H96"/>
    <mergeCell ref="E97:H97"/>
    <mergeCell ref="E98:H98"/>
    <mergeCell ref="E99:H99"/>
    <mergeCell ref="E100:H100"/>
    <mergeCell ref="E101:H101"/>
    <mergeCell ref="E102:H102"/>
    <mergeCell ref="F104:H104"/>
    <mergeCell ref="F105:H105"/>
  </mergeCells>
  <printOptions horizontalCentered="1"/>
  <pageMargins left="0.196850393700787" right="0.196850393700787" top="0.39370078740157499" bottom="0.39370078740157499" header="0.55118110236220497" footer="0.511811023622047"/>
  <pageSetup paperSize="9" scale="54" fitToHeight="4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rgb="FF92D050"/>
  </sheetPr>
  <dimension ref="B1:M111"/>
  <sheetViews>
    <sheetView showGridLines="0" zoomScale="60" zoomScaleNormal="60" workbookViewId="0">
      <selection activeCell="E36" sqref="E36"/>
    </sheetView>
  </sheetViews>
  <sheetFormatPr defaultColWidth="9.140625" defaultRowHeight="15.75"/>
  <cols>
    <col min="1" max="1" width="3.140625" style="71" customWidth="1"/>
    <col min="2" max="2" width="5" style="297" customWidth="1"/>
    <col min="3" max="3" width="6.42578125" style="71" customWidth="1"/>
    <col min="4" max="4" width="3.7109375" style="71" customWidth="1"/>
    <col min="5" max="5" width="91.42578125" style="71" customWidth="1"/>
    <col min="6" max="6" width="25.85546875" style="340" customWidth="1"/>
    <col min="7" max="7" width="25" style="340" customWidth="1"/>
    <col min="8" max="8" width="63.42578125" style="71" customWidth="1"/>
    <col min="9" max="16384" width="9.140625" style="71"/>
  </cols>
  <sheetData>
    <row r="1" spans="2:8" s="40" customFormat="1" ht="23.25" customHeight="1">
      <c r="B1" s="535" t="s">
        <v>136</v>
      </c>
      <c r="C1" s="535"/>
      <c r="D1" s="535"/>
      <c r="E1" s="535"/>
      <c r="F1" s="535"/>
      <c r="G1" s="535"/>
    </row>
    <row r="2" spans="2:8" s="40" customFormat="1" ht="16.5" customHeight="1">
      <c r="B2" s="296"/>
      <c r="C2" s="296"/>
      <c r="D2" s="296"/>
      <c r="E2" s="296"/>
      <c r="F2" s="341"/>
      <c r="G2" s="341"/>
    </row>
    <row r="3" spans="2:8">
      <c r="B3" s="507" t="s">
        <v>1</v>
      </c>
      <c r="C3" s="507"/>
      <c r="D3" s="507"/>
      <c r="E3" s="507"/>
      <c r="F3" s="507"/>
      <c r="G3" s="507"/>
    </row>
    <row r="4" spans="2:8" s="40" customFormat="1" ht="21" customHeight="1">
      <c r="B4" s="508" t="str">
        <f>'Tw-Neraca'!B4:G4</f>
        <v>31 Maret 2025</v>
      </c>
      <c r="C4" s="507"/>
      <c r="D4" s="507"/>
      <c r="E4" s="507"/>
      <c r="F4" s="507"/>
      <c r="G4" s="507"/>
    </row>
    <row r="5" spans="2:8" s="40" customFormat="1">
      <c r="B5" s="7"/>
      <c r="F5" s="536" t="s">
        <v>3</v>
      </c>
      <c r="G5" s="537"/>
    </row>
    <row r="6" spans="2:8" ht="22.5" customHeight="1">
      <c r="B6" s="300"/>
      <c r="C6" s="302"/>
      <c r="D6" s="302"/>
      <c r="E6" s="303"/>
      <c r="F6" s="538" t="s">
        <v>4</v>
      </c>
      <c r="G6" s="539"/>
      <c r="H6" s="40"/>
    </row>
    <row r="7" spans="2:8" ht="22.5" customHeight="1">
      <c r="B7" s="342" t="s">
        <v>5</v>
      </c>
      <c r="C7" s="528" t="s">
        <v>137</v>
      </c>
      <c r="D7" s="529"/>
      <c r="E7" s="530"/>
      <c r="F7" s="517" t="str">
        <f>'Tw-Neraca'!F7</f>
        <v>31 Maret 2025</v>
      </c>
      <c r="G7" s="519" t="s">
        <v>138</v>
      </c>
      <c r="H7" s="40"/>
    </row>
    <row r="8" spans="2:8" ht="22.5" customHeight="1">
      <c r="B8" s="342"/>
      <c r="C8" s="343"/>
      <c r="D8" s="343"/>
      <c r="E8" s="305"/>
      <c r="F8" s="518"/>
      <c r="G8" s="520"/>
      <c r="H8" s="40"/>
    </row>
    <row r="9" spans="2:8" ht="9.75" customHeight="1">
      <c r="B9" s="492"/>
      <c r="C9" s="493"/>
      <c r="D9" s="493"/>
      <c r="E9" s="493"/>
      <c r="F9" s="493"/>
      <c r="G9" s="531"/>
      <c r="H9" s="40"/>
    </row>
    <row r="10" spans="2:8" s="40" customFormat="1" ht="24" customHeight="1">
      <c r="B10" s="344" t="s">
        <v>139</v>
      </c>
      <c r="C10" s="345"/>
      <c r="D10" s="345"/>
      <c r="E10" s="345"/>
      <c r="F10" s="346"/>
      <c r="G10" s="347"/>
    </row>
    <row r="11" spans="2:8" s="40" customFormat="1" ht="24" customHeight="1">
      <c r="B11" s="344" t="s">
        <v>140</v>
      </c>
      <c r="C11" s="345"/>
      <c r="D11" s="345"/>
      <c r="E11" s="345"/>
      <c r="F11" s="346"/>
      <c r="G11" s="347"/>
    </row>
    <row r="12" spans="2:8" s="40" customFormat="1">
      <c r="B12" s="348" t="s">
        <v>9</v>
      </c>
      <c r="C12" s="349" t="s">
        <v>141</v>
      </c>
      <c r="D12" s="350"/>
      <c r="E12" s="351"/>
      <c r="F12" s="352">
        <v>921424</v>
      </c>
      <c r="G12" s="352">
        <v>859247</v>
      </c>
    </row>
    <row r="13" spans="2:8" s="40" customFormat="1">
      <c r="B13" s="353" t="s">
        <v>61</v>
      </c>
      <c r="C13" s="354" t="s">
        <v>142</v>
      </c>
      <c r="D13" s="355"/>
      <c r="E13" s="356"/>
      <c r="F13" s="357">
        <v>293651</v>
      </c>
      <c r="G13" s="357">
        <v>273864</v>
      </c>
    </row>
    <row r="14" spans="2:8" s="40" customFormat="1">
      <c r="B14" s="353"/>
      <c r="C14" s="358" t="s">
        <v>143</v>
      </c>
      <c r="D14" s="355"/>
      <c r="E14" s="356"/>
      <c r="F14" s="359">
        <v>627773</v>
      </c>
      <c r="G14" s="359">
        <v>585383</v>
      </c>
    </row>
    <row r="15" spans="2:8" s="40" customFormat="1" ht="9" customHeight="1">
      <c r="B15" s="360"/>
      <c r="C15" s="361"/>
      <c r="D15" s="362"/>
      <c r="E15" s="363"/>
      <c r="F15" s="364"/>
      <c r="G15" s="364"/>
    </row>
    <row r="16" spans="2:8" s="40" customFormat="1" ht="24" customHeight="1">
      <c r="B16" s="521" t="s">
        <v>144</v>
      </c>
      <c r="C16" s="522"/>
      <c r="D16" s="522"/>
      <c r="E16" s="522"/>
      <c r="F16" s="522"/>
      <c r="G16" s="523"/>
    </row>
    <row r="17" spans="2:7" s="40" customFormat="1">
      <c r="B17" s="468" t="s">
        <v>59</v>
      </c>
      <c r="C17" s="365" t="s">
        <v>145</v>
      </c>
      <c r="D17" s="355"/>
      <c r="E17" s="355"/>
      <c r="F17" s="357">
        <v>0</v>
      </c>
      <c r="G17" s="357">
        <v>0</v>
      </c>
    </row>
    <row r="18" spans="2:7" s="40" customFormat="1">
      <c r="B18" s="469" t="s">
        <v>61</v>
      </c>
      <c r="C18" s="532" t="s">
        <v>146</v>
      </c>
      <c r="D18" s="533"/>
      <c r="E18" s="534"/>
      <c r="F18" s="357">
        <v>0</v>
      </c>
      <c r="G18" s="357">
        <v>0</v>
      </c>
    </row>
    <row r="19" spans="2:7" s="40" customFormat="1">
      <c r="B19" s="470" t="s">
        <v>63</v>
      </c>
      <c r="C19" s="365" t="s">
        <v>147</v>
      </c>
      <c r="D19" s="366"/>
      <c r="E19" s="366"/>
      <c r="F19" s="357">
        <v>0</v>
      </c>
      <c r="G19" s="357">
        <v>0</v>
      </c>
    </row>
    <row r="20" spans="2:7" s="40" customFormat="1">
      <c r="B20" s="470" t="s">
        <v>65</v>
      </c>
      <c r="C20" s="367" t="s">
        <v>148</v>
      </c>
      <c r="D20" s="366"/>
      <c r="E20" s="366"/>
      <c r="F20" s="357">
        <v>0</v>
      </c>
      <c r="G20" s="357">
        <v>0</v>
      </c>
    </row>
    <row r="21" spans="2:7" s="40" customFormat="1">
      <c r="B21" s="470" t="s">
        <v>67</v>
      </c>
      <c r="C21" s="367" t="s">
        <v>149</v>
      </c>
      <c r="D21" s="366"/>
      <c r="E21" s="366"/>
      <c r="F21" s="357">
        <v>0</v>
      </c>
      <c r="G21" s="357">
        <v>0</v>
      </c>
    </row>
    <row r="22" spans="2:7" s="40" customFormat="1">
      <c r="B22" s="470" t="s">
        <v>69</v>
      </c>
      <c r="C22" s="367" t="s">
        <v>150</v>
      </c>
      <c r="D22" s="366"/>
      <c r="E22" s="366"/>
      <c r="F22" s="357">
        <v>1145</v>
      </c>
      <c r="G22" s="357">
        <v>798</v>
      </c>
    </row>
    <row r="23" spans="2:7" s="40" customFormat="1">
      <c r="B23" s="471" t="s">
        <v>71</v>
      </c>
      <c r="C23" s="365" t="s">
        <v>151</v>
      </c>
      <c r="D23" s="365"/>
      <c r="E23" s="368"/>
      <c r="F23" s="357">
        <v>0</v>
      </c>
      <c r="G23" s="357">
        <v>0</v>
      </c>
    </row>
    <row r="24" spans="2:7" s="40" customFormat="1">
      <c r="B24" s="468" t="s">
        <v>73</v>
      </c>
      <c r="C24" s="365" t="s">
        <v>152</v>
      </c>
      <c r="D24" s="355"/>
      <c r="E24" s="356"/>
      <c r="F24" s="357">
        <v>33046</v>
      </c>
      <c r="G24" s="357">
        <v>30027</v>
      </c>
    </row>
    <row r="25" spans="2:7" s="40" customFormat="1">
      <c r="B25" s="468" t="s">
        <v>75</v>
      </c>
      <c r="C25" s="367" t="s">
        <v>153</v>
      </c>
      <c r="D25" s="355"/>
      <c r="E25" s="356"/>
      <c r="F25" s="357">
        <v>28277</v>
      </c>
      <c r="G25" s="357">
        <v>34196</v>
      </c>
    </row>
    <row r="26" spans="2:7" s="40" customFormat="1">
      <c r="B26" s="468" t="s">
        <v>27</v>
      </c>
      <c r="C26" s="365" t="s">
        <v>154</v>
      </c>
      <c r="D26" s="355"/>
      <c r="E26" s="356"/>
      <c r="F26" s="357">
        <v>117</v>
      </c>
      <c r="G26" s="357">
        <v>38494</v>
      </c>
    </row>
    <row r="27" spans="2:7" s="40" customFormat="1">
      <c r="B27" s="468" t="s">
        <v>78</v>
      </c>
      <c r="C27" s="367" t="s">
        <v>155</v>
      </c>
      <c r="D27" s="355"/>
      <c r="E27" s="356"/>
      <c r="F27" s="357">
        <v>0</v>
      </c>
      <c r="G27" s="357">
        <v>0</v>
      </c>
    </row>
    <row r="28" spans="2:7" s="40" customFormat="1">
      <c r="B28" s="468" t="s">
        <v>31</v>
      </c>
      <c r="C28" s="365" t="s">
        <v>156</v>
      </c>
      <c r="D28" s="355"/>
      <c r="E28" s="356"/>
      <c r="F28" s="357">
        <v>238636</v>
      </c>
      <c r="G28" s="357">
        <v>205168</v>
      </c>
    </row>
    <row r="29" spans="2:7" s="40" customFormat="1">
      <c r="B29" s="468" t="s">
        <v>33</v>
      </c>
      <c r="C29" s="365" t="s">
        <v>157</v>
      </c>
      <c r="D29" s="355"/>
      <c r="E29" s="356"/>
      <c r="F29" s="357">
        <v>1194</v>
      </c>
      <c r="G29" s="357">
        <v>1086</v>
      </c>
    </row>
    <row r="30" spans="2:7" s="40" customFormat="1">
      <c r="B30" s="468" t="s">
        <v>40</v>
      </c>
      <c r="C30" s="365" t="s">
        <v>158</v>
      </c>
      <c r="D30" s="355"/>
      <c r="E30" s="356"/>
      <c r="F30" s="357">
        <v>87293</v>
      </c>
      <c r="G30" s="357">
        <v>76500</v>
      </c>
    </row>
    <row r="31" spans="2:7" s="40" customFormat="1">
      <c r="B31" s="353"/>
      <c r="C31" s="358" t="s">
        <v>159</v>
      </c>
      <c r="D31" s="355"/>
      <c r="E31" s="356"/>
      <c r="F31" s="359">
        <v>-264772</v>
      </c>
      <c r="G31" s="359">
        <v>-256227</v>
      </c>
    </row>
    <row r="32" spans="2:7" s="40" customFormat="1">
      <c r="B32" s="353"/>
      <c r="C32" s="358" t="s">
        <v>160</v>
      </c>
      <c r="D32" s="355"/>
      <c r="E32" s="356"/>
      <c r="F32" s="359">
        <v>363001</v>
      </c>
      <c r="G32" s="359">
        <v>329156</v>
      </c>
    </row>
    <row r="33" spans="2:8" s="40" customFormat="1" ht="8.25" customHeight="1">
      <c r="B33" s="360"/>
      <c r="C33" s="369"/>
      <c r="D33" s="370"/>
      <c r="E33" s="371"/>
      <c r="F33" s="364"/>
      <c r="G33" s="364"/>
    </row>
    <row r="34" spans="2:8" s="40" customFormat="1" ht="24" customHeight="1">
      <c r="B34" s="521" t="s">
        <v>161</v>
      </c>
      <c r="C34" s="522"/>
      <c r="D34" s="522"/>
      <c r="E34" s="522"/>
      <c r="F34" s="522"/>
      <c r="G34" s="523"/>
    </row>
    <row r="35" spans="2:8" s="40" customFormat="1">
      <c r="B35" s="348" t="s">
        <v>59</v>
      </c>
      <c r="C35" s="372" t="s">
        <v>162</v>
      </c>
      <c r="D35" s="350"/>
      <c r="E35" s="351"/>
      <c r="F35" s="352">
        <v>0</v>
      </c>
      <c r="G35" s="352">
        <v>0</v>
      </c>
    </row>
    <row r="36" spans="2:8" s="40" customFormat="1">
      <c r="B36" s="468" t="s">
        <v>61</v>
      </c>
      <c r="C36" s="372" t="s">
        <v>163</v>
      </c>
      <c r="D36" s="355"/>
      <c r="E36" s="356"/>
      <c r="F36" s="357">
        <v>19264</v>
      </c>
      <c r="G36" s="357">
        <v>2690</v>
      </c>
    </row>
    <row r="37" spans="2:8" s="40" customFormat="1">
      <c r="B37" s="353"/>
      <c r="C37" s="358" t="s">
        <v>164</v>
      </c>
      <c r="D37" s="355"/>
      <c r="E37" s="356"/>
      <c r="F37" s="359">
        <v>19264</v>
      </c>
      <c r="G37" s="359">
        <v>2690</v>
      </c>
    </row>
    <row r="38" spans="2:8" s="40" customFormat="1">
      <c r="B38" s="353"/>
      <c r="C38" s="358" t="s">
        <v>165</v>
      </c>
      <c r="D38" s="355"/>
      <c r="E38" s="356"/>
      <c r="F38" s="359">
        <v>382265</v>
      </c>
      <c r="G38" s="359">
        <v>331846</v>
      </c>
    </row>
    <row r="39" spans="2:8" s="40" customFormat="1">
      <c r="B39" s="353"/>
      <c r="C39" s="354" t="s">
        <v>166</v>
      </c>
      <c r="D39" s="355"/>
      <c r="E39" s="356"/>
      <c r="F39" s="357">
        <v>53202</v>
      </c>
      <c r="G39" s="357">
        <v>61315</v>
      </c>
    </row>
    <row r="40" spans="2:8" s="40" customFormat="1">
      <c r="B40" s="353"/>
      <c r="C40" s="373" t="s">
        <v>35</v>
      </c>
      <c r="D40" s="355" t="s">
        <v>167</v>
      </c>
      <c r="E40" s="356"/>
      <c r="F40" s="357">
        <v>53202</v>
      </c>
      <c r="G40" s="357">
        <v>61315</v>
      </c>
    </row>
    <row r="41" spans="2:8" s="40" customFormat="1">
      <c r="B41" s="353"/>
      <c r="C41" s="373" t="s">
        <v>36</v>
      </c>
      <c r="D41" s="355" t="s">
        <v>168</v>
      </c>
      <c r="E41" s="356"/>
      <c r="F41" s="357">
        <v>0</v>
      </c>
      <c r="G41" s="357">
        <v>0</v>
      </c>
    </row>
    <row r="42" spans="2:8" s="40" customFormat="1">
      <c r="B42" s="353"/>
      <c r="C42" s="358" t="s">
        <v>169</v>
      </c>
      <c r="D42" s="355"/>
      <c r="E42" s="356"/>
      <c r="F42" s="359">
        <v>329063</v>
      </c>
      <c r="G42" s="359">
        <v>270531</v>
      </c>
      <c r="H42" s="374"/>
    </row>
    <row r="43" spans="2:8" s="40" customFormat="1">
      <c r="B43" s="373"/>
      <c r="C43" s="375" t="s">
        <v>170</v>
      </c>
      <c r="D43" s="355"/>
      <c r="E43" s="356"/>
      <c r="F43" s="359">
        <v>0</v>
      </c>
      <c r="G43" s="359">
        <v>0</v>
      </c>
    </row>
    <row r="44" spans="2:8" s="40" customFormat="1" ht="24" customHeight="1">
      <c r="B44" s="521" t="s">
        <v>171</v>
      </c>
      <c r="C44" s="522"/>
      <c r="D44" s="522"/>
      <c r="E44" s="522"/>
      <c r="F44" s="522"/>
      <c r="G44" s="523"/>
    </row>
    <row r="45" spans="2:8" s="40" customFormat="1">
      <c r="B45" s="376" t="s">
        <v>9</v>
      </c>
      <c r="C45" s="358" t="s">
        <v>172</v>
      </c>
      <c r="D45" s="355"/>
      <c r="E45" s="356"/>
      <c r="F45" s="377"/>
      <c r="G45" s="357"/>
    </row>
    <row r="46" spans="2:8" s="40" customFormat="1">
      <c r="B46" s="353"/>
      <c r="C46" s="378" t="s">
        <v>35</v>
      </c>
      <c r="D46" s="524" t="s">
        <v>173</v>
      </c>
      <c r="E46" s="525"/>
      <c r="F46" s="357">
        <v>0</v>
      </c>
      <c r="G46" s="357">
        <v>0</v>
      </c>
    </row>
    <row r="47" spans="2:8" s="40" customFormat="1" ht="34.5" customHeight="1">
      <c r="B47" s="353"/>
      <c r="C47" s="378" t="s">
        <v>36</v>
      </c>
      <c r="D47" s="524" t="s">
        <v>174</v>
      </c>
      <c r="E47" s="525"/>
      <c r="F47" s="357">
        <v>0</v>
      </c>
      <c r="G47" s="357">
        <v>0</v>
      </c>
    </row>
    <row r="48" spans="2:8" s="40" customFormat="1">
      <c r="B48" s="353"/>
      <c r="C48" s="378" t="s">
        <v>50</v>
      </c>
      <c r="D48" s="380" t="s">
        <v>39</v>
      </c>
      <c r="E48" s="379"/>
      <c r="F48" s="357">
        <v>0</v>
      </c>
      <c r="G48" s="357">
        <v>0</v>
      </c>
    </row>
    <row r="49" spans="2:13" s="40" customFormat="1" ht="24" customHeight="1">
      <c r="B49" s="381" t="s">
        <v>61</v>
      </c>
      <c r="C49" s="382" t="s">
        <v>175</v>
      </c>
      <c r="D49" s="383"/>
      <c r="E49" s="384"/>
      <c r="F49" s="385"/>
      <c r="G49" s="385"/>
    </row>
    <row r="50" spans="2:13" s="40" customFormat="1" ht="35.1" customHeight="1">
      <c r="B50" s="353"/>
      <c r="C50" s="386" t="s">
        <v>35</v>
      </c>
      <c r="D50" s="526" t="s">
        <v>176</v>
      </c>
      <c r="E50" s="527"/>
      <c r="F50" s="357">
        <v>0</v>
      </c>
      <c r="G50" s="357">
        <v>0</v>
      </c>
    </row>
    <row r="51" spans="2:13" s="40" customFormat="1" ht="33.950000000000003" customHeight="1">
      <c r="B51" s="353"/>
      <c r="C51" s="386" t="s">
        <v>36</v>
      </c>
      <c r="D51" s="526" t="s">
        <v>177</v>
      </c>
      <c r="E51" s="527"/>
      <c r="F51" s="357">
        <v>0</v>
      </c>
      <c r="G51" s="357">
        <v>0</v>
      </c>
    </row>
    <row r="52" spans="2:13" s="40" customFormat="1" ht="23.25" customHeight="1">
      <c r="B52" s="353"/>
      <c r="C52" s="386" t="s">
        <v>50</v>
      </c>
      <c r="D52" s="387" t="s">
        <v>39</v>
      </c>
      <c r="E52" s="388"/>
      <c r="F52" s="357">
        <v>0</v>
      </c>
      <c r="G52" s="357">
        <v>0</v>
      </c>
    </row>
    <row r="53" spans="2:13" s="40" customFormat="1">
      <c r="B53" s="353"/>
      <c r="C53" s="514" t="s">
        <v>178</v>
      </c>
      <c r="D53" s="515"/>
      <c r="E53" s="516"/>
      <c r="F53" s="359">
        <f>F47</f>
        <v>0</v>
      </c>
      <c r="G53" s="359">
        <f>G47</f>
        <v>0</v>
      </c>
    </row>
    <row r="54" spans="2:13" s="40" customFormat="1" ht="24.75" customHeight="1">
      <c r="B54" s="353"/>
      <c r="C54" s="358"/>
      <c r="D54" s="515" t="s">
        <v>179</v>
      </c>
      <c r="E54" s="516"/>
      <c r="F54" s="391">
        <f>F42+F53</f>
        <v>329063</v>
      </c>
      <c r="G54" s="391">
        <f>G42+G53</f>
        <v>270531</v>
      </c>
    </row>
    <row r="55" spans="2:13" s="40" customFormat="1" ht="24" customHeight="1">
      <c r="B55" s="353"/>
      <c r="C55" s="358" t="s">
        <v>180</v>
      </c>
      <c r="D55" s="392"/>
      <c r="E55" s="393"/>
      <c r="F55" s="357"/>
      <c r="G55" s="357"/>
    </row>
    <row r="56" spans="2:13" s="40" customFormat="1" ht="24" customHeight="1">
      <c r="B56" s="353"/>
      <c r="C56" s="358"/>
      <c r="D56" s="472" t="s">
        <v>181</v>
      </c>
      <c r="E56" s="356"/>
      <c r="F56" s="357">
        <f>F42</f>
        <v>329063</v>
      </c>
      <c r="G56" s="357">
        <f>G42</f>
        <v>270531</v>
      </c>
    </row>
    <row r="57" spans="2:13" s="40" customFormat="1" ht="24" customHeight="1">
      <c r="B57" s="353"/>
      <c r="C57" s="389"/>
      <c r="D57" s="472" t="s">
        <v>182</v>
      </c>
      <c r="E57" s="390"/>
      <c r="F57" s="394"/>
      <c r="G57" s="394"/>
    </row>
    <row r="58" spans="2:13" s="40" customFormat="1" ht="24" customHeight="1">
      <c r="B58" s="353"/>
      <c r="C58" s="389"/>
      <c r="D58" s="395" t="s">
        <v>183</v>
      </c>
      <c r="E58" s="390"/>
      <c r="F58" s="359">
        <f>F56</f>
        <v>329063</v>
      </c>
      <c r="G58" s="359">
        <f>G56</f>
        <v>270531</v>
      </c>
    </row>
    <row r="59" spans="2:13" s="40" customFormat="1" ht="27" customHeight="1">
      <c r="B59" s="353"/>
      <c r="C59" s="514" t="s">
        <v>184</v>
      </c>
      <c r="D59" s="515"/>
      <c r="E59" s="516"/>
      <c r="F59" s="357"/>
      <c r="G59" s="357"/>
      <c r="I59" s="397"/>
      <c r="J59" s="397"/>
      <c r="K59" s="397"/>
      <c r="L59" s="397"/>
      <c r="M59" s="397"/>
    </row>
    <row r="60" spans="2:13" s="40" customFormat="1" ht="24" customHeight="1">
      <c r="B60" s="353"/>
      <c r="C60" s="358"/>
      <c r="D60" s="472" t="s">
        <v>181</v>
      </c>
      <c r="E60" s="356"/>
      <c r="F60" s="357">
        <f>F54</f>
        <v>329063</v>
      </c>
      <c r="G60" s="357">
        <f>G54</f>
        <v>270531</v>
      </c>
      <c r="I60" s="397"/>
      <c r="J60" s="397"/>
      <c r="K60" s="397"/>
      <c r="L60" s="397"/>
      <c r="M60" s="397"/>
    </row>
    <row r="61" spans="2:13" s="40" customFormat="1" ht="24" customHeight="1">
      <c r="B61" s="353"/>
      <c r="C61" s="389"/>
      <c r="D61" s="472" t="s">
        <v>182</v>
      </c>
      <c r="E61" s="390"/>
      <c r="F61" s="394"/>
      <c r="G61" s="394"/>
      <c r="I61" s="397"/>
      <c r="J61" s="397"/>
      <c r="K61" s="397"/>
      <c r="L61" s="397"/>
      <c r="M61" s="397"/>
    </row>
    <row r="62" spans="2:13" s="40" customFormat="1" ht="24" customHeight="1">
      <c r="B62" s="353"/>
      <c r="C62" s="358"/>
      <c r="D62" s="355" t="s">
        <v>179</v>
      </c>
      <c r="E62" s="356"/>
      <c r="F62" s="396">
        <f>F60</f>
        <v>329063</v>
      </c>
      <c r="G62" s="396">
        <f>G60</f>
        <v>270531</v>
      </c>
      <c r="I62" s="398"/>
      <c r="J62" s="398"/>
      <c r="K62" s="397"/>
      <c r="L62" s="397"/>
      <c r="M62" s="397"/>
    </row>
    <row r="63" spans="2:13" s="40" customFormat="1" ht="24" customHeight="1">
      <c r="B63" s="353"/>
      <c r="C63" s="358" t="s">
        <v>185</v>
      </c>
      <c r="D63" s="355"/>
      <c r="E63" s="356"/>
      <c r="F63" s="357">
        <v>0</v>
      </c>
      <c r="G63" s="357">
        <v>0</v>
      </c>
      <c r="I63" s="397"/>
      <c r="J63" s="397"/>
      <c r="K63" s="397"/>
      <c r="L63" s="397"/>
      <c r="M63" s="397"/>
    </row>
    <row r="64" spans="2:13" s="40" customFormat="1" ht="24" customHeight="1">
      <c r="B64" s="353"/>
      <c r="C64" s="358" t="s">
        <v>186</v>
      </c>
      <c r="D64" s="355"/>
      <c r="E64" s="356"/>
      <c r="F64" s="357">
        <v>0</v>
      </c>
      <c r="G64" s="357">
        <v>0</v>
      </c>
      <c r="I64" s="397"/>
      <c r="J64" s="397"/>
      <c r="K64" s="397"/>
      <c r="L64" s="397"/>
      <c r="M64" s="397"/>
    </row>
    <row r="65" spans="2:13" s="40" customFormat="1" ht="24" customHeight="1">
      <c r="B65" s="353"/>
      <c r="C65" s="358" t="s">
        <v>187</v>
      </c>
      <c r="D65" s="355"/>
      <c r="E65" s="356"/>
      <c r="F65" s="399">
        <v>0</v>
      </c>
      <c r="G65" s="399">
        <v>0</v>
      </c>
      <c r="I65" s="397"/>
      <c r="J65" s="401"/>
      <c r="K65" s="401"/>
      <c r="L65" s="397"/>
      <c r="M65" s="397"/>
    </row>
    <row r="66" spans="2:13" s="40" customFormat="1" ht="8.25" customHeight="1">
      <c r="B66" s="360"/>
      <c r="C66" s="361"/>
      <c r="D66" s="362"/>
      <c r="E66" s="363"/>
      <c r="F66" s="364"/>
      <c r="G66" s="364"/>
      <c r="I66" s="397"/>
      <c r="J66" s="397"/>
      <c r="K66" s="397"/>
      <c r="L66" s="397"/>
      <c r="M66" s="397"/>
    </row>
    <row r="67" spans="2:13" ht="24" customHeight="1">
      <c r="H67" s="40"/>
      <c r="I67" s="402"/>
      <c r="J67" s="402"/>
      <c r="K67" s="402"/>
      <c r="L67" s="402"/>
      <c r="M67" s="402"/>
    </row>
    <row r="68" spans="2:13" ht="24" customHeight="1">
      <c r="B68" s="70" t="s">
        <v>188</v>
      </c>
    </row>
    <row r="69" spans="2:13" ht="18.75">
      <c r="C69" s="400" t="s">
        <v>189</v>
      </c>
      <c r="D69" s="71" t="s">
        <v>190</v>
      </c>
      <c r="E69" s="71" t="s">
        <v>191</v>
      </c>
    </row>
    <row r="70" spans="2:13" ht="18.75">
      <c r="C70" s="400" t="s">
        <v>192</v>
      </c>
      <c r="D70" s="71" t="s">
        <v>190</v>
      </c>
      <c r="E70" s="71" t="s">
        <v>193</v>
      </c>
    </row>
    <row r="71" spans="2:13" ht="24" customHeight="1"/>
    <row r="72" spans="2:13" ht="24" customHeight="1"/>
    <row r="73" spans="2:13" ht="24" customHeight="1"/>
    <row r="74" spans="2:13" ht="24" customHeight="1"/>
    <row r="75" spans="2:13" ht="24" customHeight="1"/>
    <row r="76" spans="2:13" ht="24" customHeight="1"/>
    <row r="77" spans="2:13" ht="24" customHeight="1"/>
    <row r="78" spans="2:13" ht="24" customHeight="1">
      <c r="B78" s="71"/>
    </row>
    <row r="79" spans="2:13" ht="24" customHeight="1">
      <c r="B79" s="71"/>
    </row>
    <row r="80" spans="2:13" ht="24" customHeight="1">
      <c r="B80" s="71"/>
    </row>
    <row r="81" spans="2:2" ht="24" customHeight="1">
      <c r="B81" s="71"/>
    </row>
    <row r="82" spans="2:2" ht="24" customHeight="1">
      <c r="B82" s="71"/>
    </row>
    <row r="83" spans="2:2" ht="24" customHeight="1">
      <c r="B83" s="71"/>
    </row>
    <row r="84" spans="2:2" ht="24" customHeight="1">
      <c r="B84" s="71"/>
    </row>
    <row r="85" spans="2:2" ht="24" customHeight="1">
      <c r="B85" s="71"/>
    </row>
    <row r="86" spans="2:2" ht="24" customHeight="1">
      <c r="B86" s="71"/>
    </row>
    <row r="87" spans="2:2" ht="24" customHeight="1">
      <c r="B87" s="71"/>
    </row>
    <row r="88" spans="2:2" ht="24" customHeight="1">
      <c r="B88" s="71"/>
    </row>
    <row r="89" spans="2:2" ht="24" customHeight="1">
      <c r="B89" s="71"/>
    </row>
    <row r="90" spans="2:2" ht="24" customHeight="1">
      <c r="B90" s="71"/>
    </row>
    <row r="91" spans="2:2" ht="24" customHeight="1">
      <c r="B91" s="71"/>
    </row>
    <row r="92" spans="2:2" ht="24" customHeight="1">
      <c r="B92" s="71"/>
    </row>
    <row r="93" spans="2:2" ht="24" customHeight="1">
      <c r="B93" s="71"/>
    </row>
    <row r="94" spans="2:2" ht="24" customHeight="1">
      <c r="B94" s="71"/>
    </row>
    <row r="95" spans="2:2" ht="24" customHeight="1">
      <c r="B95" s="71"/>
    </row>
    <row r="96" spans="2:2" ht="24" customHeight="1">
      <c r="B96" s="71"/>
    </row>
    <row r="97" spans="2:2" ht="24" customHeight="1">
      <c r="B97" s="71"/>
    </row>
    <row r="98" spans="2:2" ht="24" customHeight="1">
      <c r="B98" s="71"/>
    </row>
    <row r="99" spans="2:2" ht="24" customHeight="1">
      <c r="B99" s="71"/>
    </row>
    <row r="100" spans="2:2" ht="24" customHeight="1">
      <c r="B100" s="71"/>
    </row>
    <row r="101" spans="2:2" ht="24" customHeight="1">
      <c r="B101" s="71"/>
    </row>
    <row r="102" spans="2:2" ht="24" customHeight="1">
      <c r="B102" s="71"/>
    </row>
    <row r="103" spans="2:2" ht="24" customHeight="1">
      <c r="B103" s="71"/>
    </row>
    <row r="104" spans="2:2" ht="24" customHeight="1">
      <c r="B104" s="71"/>
    </row>
    <row r="105" spans="2:2" ht="24" customHeight="1">
      <c r="B105" s="71"/>
    </row>
    <row r="106" spans="2:2" ht="24" customHeight="1">
      <c r="B106" s="71"/>
    </row>
    <row r="107" spans="2:2" ht="24" customHeight="1">
      <c r="B107" s="71"/>
    </row>
    <row r="108" spans="2:2" ht="24" customHeight="1">
      <c r="B108" s="71"/>
    </row>
    <row r="109" spans="2:2" ht="24" customHeight="1">
      <c r="B109" s="71"/>
    </row>
    <row r="110" spans="2:2" ht="24" customHeight="1">
      <c r="B110" s="71"/>
    </row>
    <row r="111" spans="2:2" ht="24" customHeight="1">
      <c r="B111" s="71"/>
    </row>
  </sheetData>
  <mergeCells count="20">
    <mergeCell ref="B1:G1"/>
    <mergeCell ref="B3:G3"/>
    <mergeCell ref="B4:G4"/>
    <mergeCell ref="F5:G5"/>
    <mergeCell ref="F6:G6"/>
    <mergeCell ref="C53:E53"/>
    <mergeCell ref="D54:E54"/>
    <mergeCell ref="C59:E59"/>
    <mergeCell ref="F7:F8"/>
    <mergeCell ref="G7:G8"/>
    <mergeCell ref="B44:G44"/>
    <mergeCell ref="D46:E46"/>
    <mergeCell ref="D47:E47"/>
    <mergeCell ref="D50:E50"/>
    <mergeCell ref="D51:E51"/>
    <mergeCell ref="C7:E7"/>
    <mergeCell ref="B9:G9"/>
    <mergeCell ref="B16:G16"/>
    <mergeCell ref="C18:E18"/>
    <mergeCell ref="B34:G34"/>
  </mergeCells>
  <printOptions horizontalCentered="1"/>
  <pageMargins left="0.196850393700787" right="0.196850393700787" top="0.39370078740157499" bottom="0.59055118110236204" header="0.55118110236220497" footer="0.66929133858267698"/>
  <pageSetup paperSize="9" scale="59" fitToHeight="4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rgb="FF92D050"/>
    <pageSetUpPr fitToPage="1"/>
  </sheetPr>
  <dimension ref="B1:L42"/>
  <sheetViews>
    <sheetView zoomScale="60" zoomScaleNormal="60" workbookViewId="0">
      <selection activeCell="F27" sqref="F27"/>
    </sheetView>
  </sheetViews>
  <sheetFormatPr defaultColWidth="9.140625" defaultRowHeight="15.75"/>
  <cols>
    <col min="1" max="1" width="1.85546875" style="295" customWidth="1"/>
    <col min="2" max="2" width="5.140625" style="295" customWidth="1"/>
    <col min="3" max="5" width="3.7109375" style="295" customWidth="1"/>
    <col min="6" max="6" width="99.42578125" style="295" customWidth="1"/>
    <col min="7" max="7" width="29" style="295" customWidth="1"/>
    <col min="8" max="8" width="27.140625" style="295" customWidth="1"/>
    <col min="9" max="16384" width="9.140625" style="295"/>
  </cols>
  <sheetData>
    <row r="1" spans="2:9" s="40" customFormat="1" ht="24" customHeight="1">
      <c r="B1" s="535" t="s">
        <v>194</v>
      </c>
      <c r="C1" s="535"/>
      <c r="D1" s="535"/>
      <c r="E1" s="535"/>
      <c r="F1" s="535"/>
      <c r="G1" s="535"/>
      <c r="H1" s="535"/>
    </row>
    <row r="3" spans="2:9" s="71" customFormat="1" ht="19.5" customHeight="1">
      <c r="B3" s="545" t="s">
        <v>1</v>
      </c>
      <c r="C3" s="545"/>
      <c r="D3" s="545"/>
      <c r="E3" s="545"/>
      <c r="F3" s="545"/>
      <c r="G3" s="545"/>
      <c r="H3" s="545"/>
    </row>
    <row r="4" spans="2:9" s="71" customFormat="1" ht="19.5" customHeight="1">
      <c r="B4" s="546" t="str">
        <f>'Tw-Neraca'!B4:G4</f>
        <v>31 Maret 2025</v>
      </c>
      <c r="C4" s="545"/>
      <c r="D4" s="545"/>
      <c r="E4" s="545"/>
      <c r="F4" s="545"/>
      <c r="G4" s="545"/>
      <c r="H4" s="545"/>
    </row>
    <row r="5" spans="2:9" s="71" customFormat="1">
      <c r="F5" s="547"/>
      <c r="G5" s="548"/>
      <c r="H5" s="549" t="s">
        <v>3</v>
      </c>
      <c r="I5" s="550"/>
    </row>
    <row r="6" spans="2:9" s="71" customFormat="1">
      <c r="G6" s="299"/>
      <c r="H6" s="299"/>
    </row>
    <row r="7" spans="2:9" s="71" customFormat="1" ht="21" customHeight="1">
      <c r="B7" s="300"/>
      <c r="C7" s="301"/>
      <c r="D7" s="302"/>
      <c r="E7" s="302"/>
      <c r="F7" s="303"/>
      <c r="G7" s="512" t="s">
        <v>4</v>
      </c>
      <c r="H7" s="513"/>
      <c r="I7" s="177"/>
    </row>
    <row r="8" spans="2:9" s="71" customFormat="1" ht="16.5" customHeight="1">
      <c r="B8" s="304" t="s">
        <v>5</v>
      </c>
      <c r="C8" s="528" t="s">
        <v>137</v>
      </c>
      <c r="D8" s="540"/>
      <c r="E8" s="540"/>
      <c r="F8" s="530"/>
      <c r="G8" s="544" t="str">
        <f>'Tw-Neraca'!F7</f>
        <v>31 Maret 2025</v>
      </c>
      <c r="H8" s="503" t="str">
        <f>'Tw-Neraca'!G7</f>
        <v>31 Desember 2024</v>
      </c>
    </row>
    <row r="9" spans="2:9" s="71" customFormat="1" ht="20.25" customHeight="1">
      <c r="B9" s="306"/>
      <c r="C9" s="307"/>
      <c r="D9" s="308"/>
      <c r="E9" s="308"/>
      <c r="F9" s="309"/>
      <c r="G9" s="504"/>
      <c r="H9" s="504"/>
    </row>
    <row r="10" spans="2:9" s="71" customFormat="1" ht="6" customHeight="1">
      <c r="B10" s="492"/>
      <c r="C10" s="493"/>
      <c r="D10" s="493"/>
      <c r="E10" s="493"/>
      <c r="F10" s="493"/>
      <c r="G10" s="493"/>
      <c r="H10" s="493"/>
    </row>
    <row r="11" spans="2:9" s="71" customFormat="1" ht="24" customHeight="1">
      <c r="B11" s="310" t="s">
        <v>195</v>
      </c>
      <c r="C11" s="541" t="s">
        <v>196</v>
      </c>
      <c r="D11" s="542"/>
      <c r="E11" s="542"/>
      <c r="F11" s="542"/>
      <c r="G11" s="542"/>
      <c r="H11" s="543"/>
    </row>
    <row r="12" spans="2:9" s="71" customFormat="1" ht="24" customHeight="1">
      <c r="B12" s="311"/>
      <c r="C12" s="312" t="s">
        <v>9</v>
      </c>
      <c r="D12" s="298" t="s">
        <v>197</v>
      </c>
      <c r="E12" s="298"/>
      <c r="F12" s="313"/>
      <c r="G12" s="314">
        <v>0</v>
      </c>
      <c r="H12" s="314">
        <v>0</v>
      </c>
    </row>
    <row r="13" spans="2:9" s="71" customFormat="1" ht="24" customHeight="1">
      <c r="B13" s="311"/>
      <c r="C13" s="312" t="s">
        <v>11</v>
      </c>
      <c r="D13" s="71" t="s">
        <v>198</v>
      </c>
      <c r="F13" s="313"/>
      <c r="G13" s="314">
        <v>0</v>
      </c>
      <c r="H13" s="314">
        <v>0</v>
      </c>
    </row>
    <row r="14" spans="2:9" s="71" customFormat="1" ht="24" customHeight="1">
      <c r="B14" s="311"/>
      <c r="C14" s="312" t="s">
        <v>13</v>
      </c>
      <c r="D14" s="71" t="s">
        <v>39</v>
      </c>
      <c r="F14" s="313"/>
      <c r="G14" s="314">
        <v>0</v>
      </c>
      <c r="H14" s="314">
        <v>0</v>
      </c>
    </row>
    <row r="15" spans="2:9" s="71" customFormat="1" ht="14.25" customHeight="1">
      <c r="B15" s="311"/>
      <c r="C15" s="312"/>
      <c r="F15" s="313"/>
      <c r="G15" s="314"/>
      <c r="H15" s="314"/>
    </row>
    <row r="16" spans="2:9" s="71" customFormat="1" ht="24" customHeight="1">
      <c r="B16" s="315" t="s">
        <v>199</v>
      </c>
      <c r="C16" s="316" t="s">
        <v>200</v>
      </c>
      <c r="D16" s="317"/>
      <c r="E16" s="317"/>
      <c r="F16" s="318"/>
      <c r="G16" s="319"/>
      <c r="H16" s="319"/>
    </row>
    <row r="17" spans="2:12" s="71" customFormat="1" ht="24" customHeight="1">
      <c r="B17" s="311"/>
      <c r="C17" s="312" t="s">
        <v>9</v>
      </c>
      <c r="D17" s="320" t="s">
        <v>201</v>
      </c>
      <c r="F17" s="313"/>
      <c r="G17" s="314"/>
      <c r="H17" s="314"/>
    </row>
    <row r="18" spans="2:12" s="294" customFormat="1" ht="24" customHeight="1">
      <c r="B18" s="321"/>
      <c r="C18" s="322"/>
      <c r="D18" s="71" t="s">
        <v>92</v>
      </c>
      <c r="E18" s="323" t="s">
        <v>202</v>
      </c>
      <c r="F18" s="324"/>
      <c r="G18" s="314">
        <v>0</v>
      </c>
      <c r="H18" s="314">
        <v>0</v>
      </c>
      <c r="K18" s="339"/>
      <c r="L18" s="339"/>
    </row>
    <row r="19" spans="2:12" s="71" customFormat="1" ht="24" customHeight="1">
      <c r="B19" s="311"/>
      <c r="C19" s="312"/>
      <c r="D19" s="71" t="s">
        <v>36</v>
      </c>
      <c r="E19" s="325" t="s">
        <v>203</v>
      </c>
      <c r="F19" s="325"/>
      <c r="G19" s="314">
        <v>475024</v>
      </c>
      <c r="H19" s="314">
        <v>386982</v>
      </c>
    </row>
    <row r="20" spans="2:12" s="71" customFormat="1" ht="24" customHeight="1">
      <c r="B20" s="311"/>
      <c r="C20" s="464" t="s">
        <v>61</v>
      </c>
      <c r="D20" s="71" t="s">
        <v>204</v>
      </c>
      <c r="F20" s="313"/>
      <c r="G20" s="314">
        <v>0</v>
      </c>
      <c r="H20" s="314">
        <v>0</v>
      </c>
    </row>
    <row r="21" spans="2:12" s="71" customFormat="1" ht="24" customHeight="1">
      <c r="B21" s="311"/>
      <c r="C21" s="464" t="s">
        <v>13</v>
      </c>
      <c r="D21" s="71" t="s">
        <v>205</v>
      </c>
      <c r="F21" s="313"/>
      <c r="G21" s="314">
        <v>0</v>
      </c>
      <c r="H21" s="314">
        <v>0</v>
      </c>
    </row>
    <row r="22" spans="2:12" s="71" customFormat="1" ht="24" customHeight="1">
      <c r="B22" s="311"/>
      <c r="C22" s="464" t="s">
        <v>65</v>
      </c>
      <c r="D22" s="71" t="s">
        <v>206</v>
      </c>
      <c r="F22" s="313"/>
      <c r="G22" s="314">
        <v>0</v>
      </c>
      <c r="H22" s="314">
        <v>0</v>
      </c>
    </row>
    <row r="23" spans="2:12" s="71" customFormat="1" ht="14.25" customHeight="1">
      <c r="B23" s="311"/>
      <c r="C23" s="312"/>
      <c r="F23" s="313"/>
      <c r="G23" s="314"/>
      <c r="H23" s="314"/>
    </row>
    <row r="24" spans="2:12" s="71" customFormat="1" ht="24" customHeight="1">
      <c r="B24" s="315" t="s">
        <v>207</v>
      </c>
      <c r="C24" s="316" t="s">
        <v>208</v>
      </c>
      <c r="D24" s="317"/>
      <c r="E24" s="317"/>
      <c r="F24" s="318"/>
      <c r="G24" s="319"/>
      <c r="H24" s="319"/>
    </row>
    <row r="25" spans="2:12" s="71" customFormat="1" ht="24" customHeight="1">
      <c r="B25" s="311"/>
      <c r="C25" s="312" t="s">
        <v>9</v>
      </c>
      <c r="D25" s="71" t="s">
        <v>209</v>
      </c>
      <c r="F25" s="313"/>
      <c r="G25" s="314">
        <v>0</v>
      </c>
      <c r="H25" s="314">
        <v>0</v>
      </c>
    </row>
    <row r="26" spans="2:12" s="71" customFormat="1" ht="24" customHeight="1">
      <c r="B26" s="311"/>
      <c r="C26" s="464" t="s">
        <v>11</v>
      </c>
      <c r="D26" s="71" t="s">
        <v>206</v>
      </c>
      <c r="F26" s="313"/>
      <c r="G26" s="314">
        <v>631193</v>
      </c>
      <c r="H26" s="314">
        <v>636325</v>
      </c>
    </row>
    <row r="27" spans="2:12" s="71" customFormat="1" ht="15" customHeight="1">
      <c r="B27" s="311"/>
      <c r="C27" s="312"/>
      <c r="F27" s="313"/>
      <c r="G27" s="326"/>
      <c r="H27" s="314"/>
    </row>
    <row r="28" spans="2:12" s="71" customFormat="1" ht="24" customHeight="1">
      <c r="B28" s="315" t="s">
        <v>210</v>
      </c>
      <c r="C28" s="316" t="s">
        <v>211</v>
      </c>
      <c r="D28" s="317"/>
      <c r="E28" s="317"/>
      <c r="F28" s="318"/>
      <c r="G28" s="319"/>
      <c r="H28" s="319"/>
    </row>
    <row r="29" spans="2:12" s="71" customFormat="1" ht="24" customHeight="1">
      <c r="B29" s="311"/>
      <c r="C29" s="312" t="s">
        <v>9</v>
      </c>
      <c r="D29" s="71" t="s">
        <v>212</v>
      </c>
      <c r="F29" s="313"/>
      <c r="G29" s="314">
        <v>142858</v>
      </c>
      <c r="H29" s="314">
        <v>104919</v>
      </c>
    </row>
    <row r="30" spans="2:12" s="71" customFormat="1" ht="24" customHeight="1">
      <c r="B30" s="311"/>
      <c r="C30" s="312" t="s">
        <v>11</v>
      </c>
      <c r="D30" s="71" t="s">
        <v>206</v>
      </c>
      <c r="F30" s="313"/>
      <c r="G30" s="314">
        <v>0</v>
      </c>
      <c r="H30" s="314">
        <v>0</v>
      </c>
    </row>
    <row r="31" spans="2:12" s="71" customFormat="1" hidden="1">
      <c r="B31" s="311"/>
      <c r="C31" s="312"/>
      <c r="F31" s="313"/>
      <c r="G31" s="327"/>
      <c r="H31" s="327"/>
    </row>
    <row r="32" spans="2:12" s="71" customFormat="1" hidden="1">
      <c r="B32" s="328" t="s">
        <v>213</v>
      </c>
      <c r="C32" s="329" t="s">
        <v>214</v>
      </c>
      <c r="D32" s="330"/>
      <c r="E32" s="330"/>
      <c r="F32" s="331"/>
      <c r="G32" s="327"/>
      <c r="H32" s="327"/>
    </row>
    <row r="33" spans="2:8" s="71" customFormat="1" hidden="1">
      <c r="B33" s="328"/>
      <c r="C33" s="332" t="s">
        <v>9</v>
      </c>
      <c r="D33" s="330" t="s">
        <v>215</v>
      </c>
      <c r="E33" s="330"/>
      <c r="F33" s="331"/>
      <c r="G33" s="327"/>
      <c r="H33" s="327"/>
    </row>
    <row r="34" spans="2:8" s="71" customFormat="1" hidden="1">
      <c r="B34" s="328"/>
      <c r="C34" s="332" t="s">
        <v>11</v>
      </c>
      <c r="D34" s="330" t="s">
        <v>216</v>
      </c>
      <c r="E34" s="330"/>
      <c r="F34" s="331"/>
      <c r="G34" s="327"/>
      <c r="H34" s="327"/>
    </row>
    <row r="35" spans="2:8" s="71" customFormat="1" hidden="1">
      <c r="B35" s="328"/>
      <c r="C35" s="332" t="s">
        <v>63</v>
      </c>
      <c r="D35" s="330" t="s">
        <v>217</v>
      </c>
      <c r="E35" s="330"/>
      <c r="F35" s="331"/>
      <c r="G35" s="327"/>
      <c r="H35" s="327"/>
    </row>
    <row r="36" spans="2:8" s="71" customFormat="1" hidden="1">
      <c r="B36" s="328"/>
      <c r="C36" s="332" t="s">
        <v>15</v>
      </c>
      <c r="D36" s="330" t="s">
        <v>218</v>
      </c>
      <c r="E36" s="330"/>
      <c r="F36" s="331"/>
      <c r="G36" s="327"/>
      <c r="H36" s="327"/>
    </row>
    <row r="37" spans="2:8" s="71" customFormat="1" hidden="1">
      <c r="B37" s="328"/>
      <c r="C37" s="332" t="s">
        <v>17</v>
      </c>
      <c r="D37" s="330" t="s">
        <v>219</v>
      </c>
      <c r="E37" s="330"/>
      <c r="F37" s="331"/>
      <c r="G37" s="327"/>
      <c r="H37" s="327"/>
    </row>
    <row r="38" spans="2:8" s="71" customFormat="1" ht="18" customHeight="1">
      <c r="B38" s="333"/>
      <c r="C38" s="334"/>
      <c r="D38" s="335"/>
      <c r="E38" s="335"/>
      <c r="F38" s="336"/>
      <c r="G38" s="337"/>
      <c r="H38" s="337"/>
    </row>
    <row r="39" spans="2:8" s="71" customFormat="1"/>
    <row r="40" spans="2:8" s="71" customFormat="1" hidden="1">
      <c r="C40" s="71" t="s">
        <v>220</v>
      </c>
      <c r="D40" s="71" t="s">
        <v>221</v>
      </c>
    </row>
    <row r="41" spans="2:8" s="71" customFormat="1"/>
    <row r="42" spans="2:8">
      <c r="B42" s="38"/>
      <c r="C42" s="38"/>
      <c r="D42" s="38"/>
      <c r="E42" s="38"/>
      <c r="F42" s="38"/>
      <c r="G42" s="38"/>
      <c r="H42" s="71"/>
    </row>
  </sheetData>
  <mergeCells count="11">
    <mergeCell ref="B1:H1"/>
    <mergeCell ref="B3:H3"/>
    <mergeCell ref="B4:H4"/>
    <mergeCell ref="F5:G5"/>
    <mergeCell ref="H5:I5"/>
    <mergeCell ref="G7:H7"/>
    <mergeCell ref="C8:F8"/>
    <mergeCell ref="B10:H10"/>
    <mergeCell ref="C11:H11"/>
    <mergeCell ref="G8:G9"/>
    <mergeCell ref="H8:H9"/>
  </mergeCells>
  <pageMargins left="0.70866141732283505" right="0.56999999999999995" top="0.71" bottom="0.3" header="0.31496062992126" footer="0.15"/>
  <pageSetup paperSize="9" scale="52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tabColor rgb="FF92D050"/>
    <pageSetUpPr fitToPage="1"/>
  </sheetPr>
  <dimension ref="A1:T106"/>
  <sheetViews>
    <sheetView showGridLines="0" view="pageBreakPreview" topLeftCell="B61" zoomScale="60" zoomScaleNormal="80" workbookViewId="0">
      <selection activeCell="G92" sqref="G92"/>
    </sheetView>
  </sheetViews>
  <sheetFormatPr defaultColWidth="0" defaultRowHeight="15.75"/>
  <cols>
    <col min="1" max="1" width="17.140625" style="4" hidden="1" customWidth="1"/>
    <col min="2" max="2" width="3.5703125" style="4" customWidth="1"/>
    <col min="3" max="3" width="8.28515625" style="4" customWidth="1"/>
    <col min="4" max="5" width="4.85546875" style="4" customWidth="1"/>
    <col min="6" max="6" width="55.42578125" style="4" customWidth="1"/>
    <col min="7" max="7" width="15.7109375" style="4" customWidth="1"/>
    <col min="8" max="8" width="13.28515625" style="4" customWidth="1"/>
    <col min="9" max="9" width="14.140625" style="4" customWidth="1"/>
    <col min="10" max="10" width="15" style="4" customWidth="1"/>
    <col min="11" max="11" width="15.5703125" style="4" customWidth="1"/>
    <col min="12" max="12" width="15.42578125" style="4" customWidth="1"/>
    <col min="13" max="13" width="16.7109375" style="4" customWidth="1"/>
    <col min="14" max="14" width="15.140625" style="4" customWidth="1"/>
    <col min="15" max="15" width="14.5703125" style="4" customWidth="1"/>
    <col min="16" max="16" width="13" style="4" customWidth="1"/>
    <col min="17" max="17" width="12" style="4" customWidth="1"/>
    <col min="18" max="18" width="18.140625" style="4" customWidth="1"/>
    <col min="19" max="19" width="2.85546875" style="4" customWidth="1"/>
    <col min="20" max="16384" width="0" style="4" hidden="1"/>
  </cols>
  <sheetData>
    <row r="1" spans="1:20" s="2" customFormat="1" ht="32.25" customHeight="1">
      <c r="C1" s="588" t="s">
        <v>222</v>
      </c>
      <c r="D1" s="588"/>
      <c r="E1" s="588"/>
      <c r="F1" s="588"/>
      <c r="G1" s="588"/>
      <c r="H1" s="588"/>
      <c r="I1" s="588"/>
      <c r="J1" s="588"/>
      <c r="K1" s="588"/>
      <c r="L1" s="588"/>
      <c r="M1" s="588"/>
      <c r="N1" s="588"/>
      <c r="O1" s="588"/>
      <c r="P1" s="588"/>
      <c r="Q1" s="588"/>
      <c r="R1" s="588"/>
    </row>
    <row r="2" spans="1:20" s="2" customFormat="1" ht="13.5" customHeight="1">
      <c r="C2" s="223"/>
      <c r="D2" s="223"/>
      <c r="E2" s="223"/>
      <c r="G2" s="507" t="s">
        <v>1</v>
      </c>
      <c r="H2" s="507"/>
      <c r="I2" s="507"/>
      <c r="J2" s="507"/>
      <c r="K2" s="507"/>
      <c r="L2" s="507"/>
      <c r="M2" s="507"/>
      <c r="N2" s="507"/>
      <c r="O2" s="5"/>
      <c r="P2" s="5"/>
      <c r="Q2" s="5"/>
      <c r="R2" s="5"/>
    </row>
    <row r="3" spans="1:20" s="2" customFormat="1" ht="30.75" customHeight="1">
      <c r="C3" s="223"/>
      <c r="D3" s="223"/>
      <c r="E3" s="223"/>
      <c r="G3" s="589" t="str">
        <f>'Tw-Neraca'!B4</f>
        <v>31 Maret 2025</v>
      </c>
      <c r="H3" s="507"/>
      <c r="I3" s="507"/>
      <c r="J3" s="507"/>
      <c r="K3" s="507"/>
      <c r="L3" s="507"/>
      <c r="M3" s="507"/>
      <c r="N3" s="507"/>
      <c r="O3" s="5"/>
      <c r="P3" s="5"/>
      <c r="Q3" s="5"/>
      <c r="R3" s="5"/>
    </row>
    <row r="4" spans="1:20" ht="21.75" customHeight="1">
      <c r="C4" s="3"/>
      <c r="D4" s="3"/>
      <c r="E4" s="3"/>
      <c r="F4" s="224"/>
      <c r="G4" s="225"/>
      <c r="J4" s="3"/>
      <c r="K4" s="254"/>
      <c r="L4" s="3"/>
      <c r="M4" s="3"/>
      <c r="N4" s="3"/>
      <c r="O4" s="3"/>
      <c r="P4" s="3"/>
      <c r="Q4" s="3"/>
      <c r="R4" s="268" t="s">
        <v>3</v>
      </c>
    </row>
    <row r="5" spans="1:20" s="2" customFormat="1" ht="30" customHeight="1">
      <c r="C5" s="556" t="s">
        <v>223</v>
      </c>
      <c r="D5" s="559" t="s">
        <v>137</v>
      </c>
      <c r="E5" s="560"/>
      <c r="F5" s="561"/>
      <c r="G5" s="590" t="s">
        <v>4</v>
      </c>
      <c r="H5" s="590"/>
      <c r="I5" s="590"/>
      <c r="J5" s="590"/>
      <c r="K5" s="590"/>
      <c r="L5" s="590"/>
      <c r="M5" s="590"/>
      <c r="N5" s="590"/>
      <c r="O5" s="590"/>
      <c r="P5" s="590"/>
      <c r="Q5" s="590"/>
      <c r="R5" s="590"/>
    </row>
    <row r="6" spans="1:20" s="2" customFormat="1" ht="33.75" customHeight="1">
      <c r="C6" s="557"/>
      <c r="D6" s="562"/>
      <c r="E6" s="563"/>
      <c r="F6" s="564"/>
      <c r="G6" s="591" t="str">
        <f>'Tw-LR'!F7</f>
        <v>31 Maret 2025</v>
      </c>
      <c r="H6" s="569"/>
      <c r="I6" s="569"/>
      <c r="J6" s="569"/>
      <c r="K6" s="569"/>
      <c r="L6" s="570"/>
      <c r="M6" s="591" t="str">
        <f>'Tw-LR'!G7</f>
        <v>31 Maret 2024</v>
      </c>
      <c r="N6" s="569"/>
      <c r="O6" s="569"/>
      <c r="P6" s="569"/>
      <c r="Q6" s="569"/>
      <c r="R6" s="570"/>
    </row>
    <row r="7" spans="1:20" s="2" customFormat="1" ht="30" customHeight="1">
      <c r="C7" s="558"/>
      <c r="D7" s="565"/>
      <c r="E7" s="566"/>
      <c r="F7" s="567"/>
      <c r="G7" s="226" t="s">
        <v>224</v>
      </c>
      <c r="H7" s="228" t="s">
        <v>225</v>
      </c>
      <c r="I7" s="226" t="s">
        <v>226</v>
      </c>
      <c r="J7" s="226" t="s">
        <v>227</v>
      </c>
      <c r="K7" s="226" t="s">
        <v>228</v>
      </c>
      <c r="L7" s="226" t="s">
        <v>229</v>
      </c>
      <c r="M7" s="228" t="s">
        <v>224</v>
      </c>
      <c r="N7" s="226" t="s">
        <v>225</v>
      </c>
      <c r="O7" s="226" t="s">
        <v>226</v>
      </c>
      <c r="P7" s="226" t="s">
        <v>227</v>
      </c>
      <c r="Q7" s="226" t="s">
        <v>228</v>
      </c>
      <c r="R7" s="226" t="s">
        <v>229</v>
      </c>
    </row>
    <row r="8" spans="1:20" ht="5.25" customHeight="1">
      <c r="C8" s="583"/>
      <c r="D8" s="584"/>
      <c r="E8" s="584"/>
      <c r="F8" s="584"/>
      <c r="G8" s="584"/>
      <c r="H8" s="584"/>
      <c r="I8" s="584"/>
      <c r="J8" s="584"/>
      <c r="K8" s="584"/>
      <c r="L8" s="584"/>
      <c r="M8" s="584"/>
      <c r="N8" s="584"/>
      <c r="O8" s="584"/>
      <c r="P8" s="584"/>
      <c r="Q8" s="584"/>
      <c r="R8" s="584"/>
    </row>
    <row r="9" spans="1:20" ht="24.75" customHeight="1">
      <c r="A9" s="4" t="e">
        <f>+T9&amp;#REF!&amp;$G$4</f>
        <v>#REF!</v>
      </c>
      <c r="C9" s="229" t="s">
        <v>195</v>
      </c>
      <c r="D9" s="580" t="s">
        <v>230</v>
      </c>
      <c r="E9" s="581"/>
      <c r="F9" s="581"/>
      <c r="G9" s="581"/>
      <c r="H9" s="581"/>
      <c r="I9" s="581"/>
      <c r="J9" s="581"/>
      <c r="K9" s="581"/>
      <c r="L9" s="581"/>
      <c r="M9" s="581"/>
      <c r="N9" s="581"/>
      <c r="O9" s="581"/>
      <c r="P9" s="581"/>
      <c r="Q9" s="581"/>
      <c r="R9" s="582"/>
      <c r="T9" s="4" t="s">
        <v>231</v>
      </c>
    </row>
    <row r="10" spans="1:20" ht="15.75" customHeight="1">
      <c r="C10" s="466" t="s">
        <v>59</v>
      </c>
      <c r="D10" s="231" t="s">
        <v>14</v>
      </c>
      <c r="E10" s="232"/>
      <c r="F10" s="233"/>
      <c r="G10" s="25"/>
      <c r="H10" s="25"/>
      <c r="I10" s="255"/>
      <c r="J10" s="25"/>
      <c r="K10" s="25"/>
      <c r="L10" s="256"/>
      <c r="M10" s="25"/>
      <c r="N10" s="25"/>
      <c r="O10" s="255"/>
      <c r="P10" s="25"/>
      <c r="Q10" s="25"/>
      <c r="R10" s="256"/>
    </row>
    <row r="11" spans="1:20" ht="15.75" customHeight="1">
      <c r="C11" s="230"/>
      <c r="D11" s="231" t="s">
        <v>35</v>
      </c>
      <c r="E11" s="1" t="s">
        <v>232</v>
      </c>
      <c r="F11" s="233"/>
      <c r="G11" s="234">
        <v>0</v>
      </c>
      <c r="H11" s="234">
        <v>0</v>
      </c>
      <c r="I11" s="257">
        <v>0</v>
      </c>
      <c r="J11" s="234">
        <v>0</v>
      </c>
      <c r="K11" s="234">
        <v>0</v>
      </c>
      <c r="L11" s="258">
        <v>0</v>
      </c>
      <c r="M11" s="234">
        <v>0</v>
      </c>
      <c r="N11" s="234">
        <v>0</v>
      </c>
      <c r="O11" s="257">
        <v>0</v>
      </c>
      <c r="P11" s="234">
        <v>0</v>
      </c>
      <c r="Q11" s="234">
        <v>0</v>
      </c>
      <c r="R11" s="258">
        <v>0</v>
      </c>
    </row>
    <row r="12" spans="1:20" ht="15.75" customHeight="1">
      <c r="C12" s="230"/>
      <c r="D12" s="231" t="s">
        <v>36</v>
      </c>
      <c r="E12" s="1" t="s">
        <v>233</v>
      </c>
      <c r="F12" s="233"/>
      <c r="G12" s="234">
        <v>0</v>
      </c>
      <c r="H12" s="234">
        <v>0</v>
      </c>
      <c r="I12" s="257">
        <v>0</v>
      </c>
      <c r="J12" s="234">
        <v>0</v>
      </c>
      <c r="K12" s="234">
        <v>0</v>
      </c>
      <c r="L12" s="258">
        <v>0</v>
      </c>
      <c r="M12" s="234">
        <v>0</v>
      </c>
      <c r="N12" s="234">
        <v>0</v>
      </c>
      <c r="O12" s="257">
        <v>0</v>
      </c>
      <c r="P12" s="234">
        <v>0</v>
      </c>
      <c r="Q12" s="234">
        <v>0</v>
      </c>
      <c r="R12" s="258">
        <v>0</v>
      </c>
    </row>
    <row r="13" spans="1:20" ht="15.75" customHeight="1">
      <c r="C13" s="230" t="s">
        <v>61</v>
      </c>
      <c r="D13" s="231" t="s">
        <v>234</v>
      </c>
      <c r="E13" s="3"/>
      <c r="F13" s="233"/>
      <c r="G13" s="234"/>
      <c r="H13" s="234"/>
      <c r="I13" s="257"/>
      <c r="J13" s="234"/>
      <c r="K13" s="234"/>
      <c r="L13" s="258"/>
      <c r="M13" s="234"/>
      <c r="N13" s="234"/>
      <c r="O13" s="257"/>
      <c r="P13" s="234"/>
      <c r="Q13" s="234"/>
      <c r="R13" s="258"/>
    </row>
    <row r="14" spans="1:20" ht="15.75" customHeight="1">
      <c r="C14" s="230"/>
      <c r="D14" s="231" t="s">
        <v>35</v>
      </c>
      <c r="E14" s="1" t="s">
        <v>232</v>
      </c>
      <c r="F14" s="233"/>
      <c r="G14" s="234">
        <v>0</v>
      </c>
      <c r="H14" s="234">
        <v>0</v>
      </c>
      <c r="I14" s="257">
        <v>0</v>
      </c>
      <c r="J14" s="234">
        <v>0</v>
      </c>
      <c r="K14" s="234">
        <v>0</v>
      </c>
      <c r="L14" s="258">
        <v>0</v>
      </c>
      <c r="M14" s="234">
        <v>0</v>
      </c>
      <c r="N14" s="234">
        <v>0</v>
      </c>
      <c r="O14" s="257">
        <v>0</v>
      </c>
      <c r="P14" s="234">
        <v>0</v>
      </c>
      <c r="Q14" s="234">
        <v>0</v>
      </c>
      <c r="R14" s="258">
        <v>0</v>
      </c>
    </row>
    <row r="15" spans="1:20" ht="15.75" customHeight="1">
      <c r="C15" s="230"/>
      <c r="D15" s="231" t="s">
        <v>36</v>
      </c>
      <c r="E15" s="1" t="s">
        <v>233</v>
      </c>
      <c r="F15" s="233"/>
      <c r="G15" s="234">
        <v>0</v>
      </c>
      <c r="H15" s="234">
        <v>0</v>
      </c>
      <c r="I15" s="257">
        <v>0</v>
      </c>
      <c r="J15" s="234">
        <v>0</v>
      </c>
      <c r="K15" s="234">
        <v>0</v>
      </c>
      <c r="L15" s="258">
        <v>0</v>
      </c>
      <c r="M15" s="234">
        <v>0</v>
      </c>
      <c r="N15" s="234">
        <v>0</v>
      </c>
      <c r="O15" s="257">
        <v>0</v>
      </c>
      <c r="P15" s="234">
        <v>0</v>
      </c>
      <c r="Q15" s="234">
        <v>0</v>
      </c>
      <c r="R15" s="258">
        <v>0</v>
      </c>
    </row>
    <row r="16" spans="1:20" ht="15.75" customHeight="1">
      <c r="A16" s="4" t="e">
        <f>+T16&amp;#REF!&amp;$G$4</f>
        <v>#REF!</v>
      </c>
      <c r="C16" s="230" t="s">
        <v>63</v>
      </c>
      <c r="D16" s="231" t="s">
        <v>18</v>
      </c>
      <c r="E16" s="3"/>
      <c r="F16" s="233"/>
      <c r="G16" s="234"/>
      <c r="H16" s="234"/>
      <c r="I16" s="257"/>
      <c r="J16" s="234"/>
      <c r="K16" s="234"/>
      <c r="L16" s="258"/>
      <c r="M16" s="234"/>
      <c r="N16" s="234"/>
      <c r="O16" s="257"/>
      <c r="P16" s="234"/>
      <c r="Q16" s="234"/>
      <c r="R16" s="258"/>
      <c r="T16" s="4" t="s">
        <v>235</v>
      </c>
    </row>
    <row r="17" spans="3:18" ht="15.75" customHeight="1">
      <c r="C17" s="230"/>
      <c r="D17" s="231" t="s">
        <v>35</v>
      </c>
      <c r="E17" s="1" t="s">
        <v>232</v>
      </c>
      <c r="F17" s="233"/>
      <c r="G17" s="234">
        <v>0</v>
      </c>
      <c r="H17" s="234">
        <v>0</v>
      </c>
      <c r="I17" s="257">
        <v>0</v>
      </c>
      <c r="J17" s="234">
        <v>0</v>
      </c>
      <c r="K17" s="234">
        <v>0</v>
      </c>
      <c r="L17" s="258">
        <v>0</v>
      </c>
      <c r="M17" s="234">
        <v>0</v>
      </c>
      <c r="N17" s="234">
        <v>0</v>
      </c>
      <c r="O17" s="257">
        <v>0</v>
      </c>
      <c r="P17" s="234">
        <v>0</v>
      </c>
      <c r="Q17" s="234">
        <v>0</v>
      </c>
      <c r="R17" s="258">
        <v>0</v>
      </c>
    </row>
    <row r="18" spans="3:18" ht="15.75" customHeight="1">
      <c r="C18" s="230"/>
      <c r="D18" s="231" t="s">
        <v>36</v>
      </c>
      <c r="E18" s="1" t="s">
        <v>233</v>
      </c>
      <c r="F18" s="233"/>
      <c r="G18" s="234">
        <v>0</v>
      </c>
      <c r="H18" s="234">
        <v>0</v>
      </c>
      <c r="I18" s="257">
        <v>0</v>
      </c>
      <c r="J18" s="234">
        <v>0</v>
      </c>
      <c r="K18" s="234">
        <v>0</v>
      </c>
      <c r="L18" s="258">
        <v>0</v>
      </c>
      <c r="M18" s="234">
        <v>0</v>
      </c>
      <c r="N18" s="234">
        <v>0</v>
      </c>
      <c r="O18" s="257">
        <v>0</v>
      </c>
      <c r="P18" s="234">
        <v>0</v>
      </c>
      <c r="Q18" s="234">
        <v>0</v>
      </c>
      <c r="R18" s="258">
        <v>0</v>
      </c>
    </row>
    <row r="19" spans="3:18" ht="15.75" customHeight="1">
      <c r="C19" s="235" t="s">
        <v>65</v>
      </c>
      <c r="D19" s="551" t="s">
        <v>236</v>
      </c>
      <c r="E19" s="552"/>
      <c r="F19" s="553"/>
      <c r="G19" s="234"/>
      <c r="H19" s="234"/>
      <c r="I19" s="257"/>
      <c r="J19" s="234"/>
      <c r="K19" s="234"/>
      <c r="L19" s="258"/>
      <c r="M19" s="234"/>
      <c r="N19" s="234"/>
      <c r="O19" s="257"/>
      <c r="P19" s="234"/>
      <c r="Q19" s="234"/>
      <c r="R19" s="258"/>
    </row>
    <row r="20" spans="3:18" ht="15.75" customHeight="1">
      <c r="C20" s="230"/>
      <c r="D20" s="231" t="s">
        <v>35</v>
      </c>
      <c r="E20" s="1" t="s">
        <v>232</v>
      </c>
      <c r="F20" s="233"/>
      <c r="G20" s="234">
        <v>0</v>
      </c>
      <c r="H20" s="234">
        <v>0</v>
      </c>
      <c r="I20" s="257">
        <v>0</v>
      </c>
      <c r="J20" s="234">
        <v>0</v>
      </c>
      <c r="K20" s="234">
        <v>0</v>
      </c>
      <c r="L20" s="258">
        <v>0</v>
      </c>
      <c r="M20" s="234">
        <v>0</v>
      </c>
      <c r="N20" s="234">
        <v>0</v>
      </c>
      <c r="O20" s="257">
        <v>0</v>
      </c>
      <c r="P20" s="234">
        <v>0</v>
      </c>
      <c r="Q20" s="234">
        <v>0</v>
      </c>
      <c r="R20" s="258">
        <v>0</v>
      </c>
    </row>
    <row r="21" spans="3:18" ht="15.75" customHeight="1">
      <c r="C21" s="230"/>
      <c r="D21" s="231" t="s">
        <v>36</v>
      </c>
      <c r="E21" s="1" t="s">
        <v>233</v>
      </c>
      <c r="F21" s="233"/>
      <c r="G21" s="234">
        <v>0</v>
      </c>
      <c r="H21" s="234">
        <v>0</v>
      </c>
      <c r="I21" s="257">
        <v>0</v>
      </c>
      <c r="J21" s="234">
        <v>0</v>
      </c>
      <c r="K21" s="234">
        <v>0</v>
      </c>
      <c r="L21" s="258">
        <v>0</v>
      </c>
      <c r="M21" s="234">
        <v>0</v>
      </c>
      <c r="N21" s="234">
        <v>0</v>
      </c>
      <c r="O21" s="257">
        <v>0</v>
      </c>
      <c r="P21" s="234">
        <v>0</v>
      </c>
      <c r="Q21" s="234">
        <v>0</v>
      </c>
      <c r="R21" s="258">
        <v>0</v>
      </c>
    </row>
    <row r="22" spans="3:18" ht="15.75" customHeight="1">
      <c r="C22" s="235" t="s">
        <v>67</v>
      </c>
      <c r="D22" s="551" t="s">
        <v>237</v>
      </c>
      <c r="E22" s="552"/>
      <c r="F22" s="553"/>
      <c r="G22" s="234"/>
      <c r="H22" s="234"/>
      <c r="I22" s="257"/>
      <c r="J22" s="234"/>
      <c r="K22" s="234"/>
      <c r="L22" s="258"/>
      <c r="M22" s="234"/>
      <c r="N22" s="234"/>
      <c r="O22" s="257"/>
      <c r="P22" s="234"/>
      <c r="Q22" s="234"/>
      <c r="R22" s="258"/>
    </row>
    <row r="23" spans="3:18" ht="15.75" customHeight="1">
      <c r="C23" s="230"/>
      <c r="D23" s="231" t="s">
        <v>35</v>
      </c>
      <c r="E23" s="1" t="s">
        <v>232</v>
      </c>
      <c r="F23" s="233"/>
      <c r="G23" s="234">
        <v>0</v>
      </c>
      <c r="H23" s="234">
        <v>0</v>
      </c>
      <c r="I23" s="257">
        <v>0</v>
      </c>
      <c r="J23" s="234">
        <v>0</v>
      </c>
      <c r="K23" s="234">
        <v>0</v>
      </c>
      <c r="L23" s="258">
        <v>0</v>
      </c>
      <c r="M23" s="234">
        <v>0</v>
      </c>
      <c r="N23" s="234">
        <v>0</v>
      </c>
      <c r="O23" s="257">
        <v>0</v>
      </c>
      <c r="P23" s="234">
        <v>0</v>
      </c>
      <c r="Q23" s="234">
        <v>0</v>
      </c>
      <c r="R23" s="258">
        <v>0</v>
      </c>
    </row>
    <row r="24" spans="3:18" ht="15.75" customHeight="1">
      <c r="C24" s="230"/>
      <c r="D24" s="231" t="s">
        <v>36</v>
      </c>
      <c r="E24" s="1" t="s">
        <v>233</v>
      </c>
      <c r="F24" s="233"/>
      <c r="G24" s="234">
        <v>0</v>
      </c>
      <c r="H24" s="234">
        <v>0</v>
      </c>
      <c r="I24" s="257">
        <v>0</v>
      </c>
      <c r="J24" s="234">
        <v>0</v>
      </c>
      <c r="K24" s="234">
        <v>0</v>
      </c>
      <c r="L24" s="258">
        <v>0</v>
      </c>
      <c r="M24" s="234">
        <v>0</v>
      </c>
      <c r="N24" s="234">
        <v>0</v>
      </c>
      <c r="O24" s="257">
        <v>0</v>
      </c>
      <c r="P24" s="234">
        <v>0</v>
      </c>
      <c r="Q24" s="234">
        <v>0</v>
      </c>
      <c r="R24" s="258">
        <v>0</v>
      </c>
    </row>
    <row r="25" spans="3:18" ht="15.75" customHeight="1">
      <c r="C25" s="466" t="s">
        <v>69</v>
      </c>
      <c r="D25" s="231" t="s">
        <v>24</v>
      </c>
      <c r="E25" s="1"/>
      <c r="F25" s="233"/>
      <c r="G25" s="234">
        <v>0</v>
      </c>
      <c r="H25" s="234">
        <v>0</v>
      </c>
      <c r="I25" s="257">
        <v>0</v>
      </c>
      <c r="J25" s="234">
        <v>0</v>
      </c>
      <c r="K25" s="234">
        <v>0</v>
      </c>
      <c r="L25" s="258">
        <v>0</v>
      </c>
      <c r="M25" s="234">
        <v>0</v>
      </c>
      <c r="N25" s="234">
        <v>0</v>
      </c>
      <c r="O25" s="257">
        <v>0</v>
      </c>
      <c r="P25" s="234">
        <v>0</v>
      </c>
      <c r="Q25" s="234">
        <v>0</v>
      </c>
      <c r="R25" s="258">
        <v>0</v>
      </c>
    </row>
    <row r="26" spans="3:18" ht="15.75" customHeight="1">
      <c r="C26" s="466" t="s">
        <v>71</v>
      </c>
      <c r="D26" s="585" t="s">
        <v>238</v>
      </c>
      <c r="E26" s="586"/>
      <c r="F26" s="587"/>
      <c r="G26" s="236">
        <f>G27+G30</f>
        <v>29837</v>
      </c>
      <c r="H26" s="236">
        <f t="shared" ref="H26:K26" si="0">H27+H30</f>
        <v>0</v>
      </c>
      <c r="I26" s="236">
        <f t="shared" si="0"/>
        <v>0</v>
      </c>
      <c r="J26" s="236">
        <f t="shared" si="0"/>
        <v>0</v>
      </c>
      <c r="K26" s="236">
        <f t="shared" si="0"/>
        <v>0</v>
      </c>
      <c r="L26" s="259">
        <f>G26+H26+I26+J26+K26</f>
        <v>29837</v>
      </c>
      <c r="M26" s="236">
        <f>M27+M30</f>
        <v>23727</v>
      </c>
      <c r="N26" s="236">
        <f t="shared" ref="N26:Q26" si="1">N27+N30</f>
        <v>609</v>
      </c>
      <c r="O26" s="236">
        <f t="shared" si="1"/>
        <v>0</v>
      </c>
      <c r="P26" s="236">
        <f t="shared" si="1"/>
        <v>0</v>
      </c>
      <c r="Q26" s="236">
        <f t="shared" si="1"/>
        <v>0</v>
      </c>
      <c r="R26" s="259">
        <f t="shared" ref="R26:R39" si="2">M26+N26+O26+P26+Q26</f>
        <v>24336</v>
      </c>
    </row>
    <row r="27" spans="3:18" ht="15.75" customHeight="1">
      <c r="C27" s="230"/>
      <c r="D27" s="237" t="s">
        <v>92</v>
      </c>
      <c r="E27" s="574" t="s">
        <v>239</v>
      </c>
      <c r="F27" s="553"/>
      <c r="G27" s="236">
        <f>G28</f>
        <v>6483</v>
      </c>
      <c r="H27" s="236">
        <f>H28</f>
        <v>0</v>
      </c>
      <c r="I27" s="236">
        <f>I28</f>
        <v>0</v>
      </c>
      <c r="J27" s="236">
        <f>J28</f>
        <v>0</v>
      </c>
      <c r="K27" s="236">
        <f>K28</f>
        <v>0</v>
      </c>
      <c r="L27" s="259">
        <f>G27+H27+I27+J27+K27</f>
        <v>6483</v>
      </c>
      <c r="M27" s="239">
        <f>M28</f>
        <v>3843</v>
      </c>
      <c r="N27" s="239">
        <f>N28</f>
        <v>408</v>
      </c>
      <c r="O27" s="260">
        <f>O28</f>
        <v>0</v>
      </c>
      <c r="P27" s="239">
        <f>P28</f>
        <v>0</v>
      </c>
      <c r="Q27" s="239">
        <f>Q28</f>
        <v>0</v>
      </c>
      <c r="R27" s="259">
        <f t="shared" si="2"/>
        <v>4251</v>
      </c>
    </row>
    <row r="28" spans="3:18" ht="15.75" customHeight="1">
      <c r="C28" s="230"/>
      <c r="D28" s="237"/>
      <c r="E28" s="1" t="s">
        <v>240</v>
      </c>
      <c r="F28" s="1" t="s">
        <v>232</v>
      </c>
      <c r="G28" s="236">
        <v>6483</v>
      </c>
      <c r="H28" s="236">
        <v>0</v>
      </c>
      <c r="I28" s="261">
        <v>0</v>
      </c>
      <c r="J28" s="236">
        <v>0</v>
      </c>
      <c r="K28" s="236">
        <v>0</v>
      </c>
      <c r="L28" s="259">
        <f>G28+H28+I28+J28+K28</f>
        <v>6483</v>
      </c>
      <c r="M28" s="239">
        <v>3843</v>
      </c>
      <c r="N28" s="239">
        <v>408</v>
      </c>
      <c r="O28" s="260">
        <v>0</v>
      </c>
      <c r="P28" s="239">
        <v>0</v>
      </c>
      <c r="Q28" s="239">
        <v>0</v>
      </c>
      <c r="R28" s="259">
        <f t="shared" si="2"/>
        <v>4251</v>
      </c>
    </row>
    <row r="29" spans="3:18" ht="15.75" customHeight="1">
      <c r="C29" s="230"/>
      <c r="D29" s="237"/>
      <c r="E29" s="1" t="s">
        <v>241</v>
      </c>
      <c r="F29" s="1" t="s">
        <v>233</v>
      </c>
      <c r="G29" s="236">
        <v>0</v>
      </c>
      <c r="H29" s="236">
        <v>0</v>
      </c>
      <c r="I29" s="261">
        <v>0</v>
      </c>
      <c r="J29" s="236">
        <v>0</v>
      </c>
      <c r="K29" s="236">
        <v>0</v>
      </c>
      <c r="L29" s="259">
        <f t="shared" ref="L29:L39" si="3">G29+H29+I29+J29+K29</f>
        <v>0</v>
      </c>
      <c r="M29" s="239">
        <v>0</v>
      </c>
      <c r="N29" s="239">
        <v>0</v>
      </c>
      <c r="O29" s="260">
        <v>0</v>
      </c>
      <c r="P29" s="239">
        <v>0</v>
      </c>
      <c r="Q29" s="239">
        <v>0</v>
      </c>
      <c r="R29" s="259">
        <f t="shared" si="2"/>
        <v>0</v>
      </c>
    </row>
    <row r="30" spans="3:18" ht="15.75" customHeight="1">
      <c r="C30" s="230"/>
      <c r="D30" s="238" t="s">
        <v>36</v>
      </c>
      <c r="E30" s="1" t="s">
        <v>242</v>
      </c>
      <c r="F30" s="233"/>
      <c r="G30" s="236">
        <f>G31</f>
        <v>23354</v>
      </c>
      <c r="H30" s="236">
        <f t="shared" ref="H30:Q30" si="4">H31</f>
        <v>0</v>
      </c>
      <c r="I30" s="236">
        <f t="shared" si="4"/>
        <v>0</v>
      </c>
      <c r="J30" s="236">
        <f t="shared" si="4"/>
        <v>0</v>
      </c>
      <c r="K30" s="236">
        <f t="shared" si="4"/>
        <v>0</v>
      </c>
      <c r="L30" s="259">
        <f t="shared" si="3"/>
        <v>23354</v>
      </c>
      <c r="M30" s="236">
        <f>M31</f>
        <v>19884</v>
      </c>
      <c r="N30" s="236">
        <f t="shared" si="4"/>
        <v>201</v>
      </c>
      <c r="O30" s="236">
        <f t="shared" si="4"/>
        <v>0</v>
      </c>
      <c r="P30" s="236">
        <f t="shared" si="4"/>
        <v>0</v>
      </c>
      <c r="Q30" s="236">
        <f t="shared" si="4"/>
        <v>0</v>
      </c>
      <c r="R30" s="259">
        <f t="shared" si="2"/>
        <v>20085</v>
      </c>
    </row>
    <row r="31" spans="3:18" ht="15.75" customHeight="1">
      <c r="C31" s="230"/>
      <c r="D31" s="238"/>
      <c r="E31" s="1" t="s">
        <v>240</v>
      </c>
      <c r="F31" s="1" t="s">
        <v>232</v>
      </c>
      <c r="G31" s="236">
        <v>23354</v>
      </c>
      <c r="H31" s="236">
        <v>0</v>
      </c>
      <c r="I31" s="261">
        <v>0</v>
      </c>
      <c r="J31" s="236">
        <v>0</v>
      </c>
      <c r="K31" s="236">
        <v>0</v>
      </c>
      <c r="L31" s="259">
        <f t="shared" si="3"/>
        <v>23354</v>
      </c>
      <c r="M31" s="239">
        <v>19884</v>
      </c>
      <c r="N31" s="239">
        <v>201</v>
      </c>
      <c r="O31" s="260">
        <v>0</v>
      </c>
      <c r="P31" s="239">
        <v>0</v>
      </c>
      <c r="Q31" s="239">
        <v>0</v>
      </c>
      <c r="R31" s="259">
        <f t="shared" si="2"/>
        <v>20085</v>
      </c>
    </row>
    <row r="32" spans="3:18" ht="15.75" customHeight="1">
      <c r="C32" s="230"/>
      <c r="D32" s="238"/>
      <c r="E32" s="1" t="s">
        <v>241</v>
      </c>
      <c r="F32" s="1" t="s">
        <v>233</v>
      </c>
      <c r="G32" s="236">
        <v>0</v>
      </c>
      <c r="H32" s="236">
        <v>0</v>
      </c>
      <c r="I32" s="261">
        <v>0</v>
      </c>
      <c r="J32" s="236">
        <v>0</v>
      </c>
      <c r="K32" s="236">
        <v>0</v>
      </c>
      <c r="L32" s="259">
        <f t="shared" si="3"/>
        <v>0</v>
      </c>
      <c r="M32" s="239">
        <v>0</v>
      </c>
      <c r="N32" s="239">
        <v>0</v>
      </c>
      <c r="O32" s="260">
        <v>0</v>
      </c>
      <c r="P32" s="239">
        <v>0</v>
      </c>
      <c r="Q32" s="239">
        <v>0</v>
      </c>
      <c r="R32" s="259">
        <f t="shared" si="2"/>
        <v>0</v>
      </c>
    </row>
    <row r="33" spans="1:20" ht="15.75" customHeight="1">
      <c r="C33" s="230"/>
      <c r="D33" s="238" t="s">
        <v>38</v>
      </c>
      <c r="E33" s="578" t="s">
        <v>243</v>
      </c>
      <c r="F33" s="579"/>
      <c r="G33" s="236">
        <f>G34</f>
        <v>139</v>
      </c>
      <c r="H33" s="236">
        <v>0</v>
      </c>
      <c r="I33" s="261">
        <v>0</v>
      </c>
      <c r="J33" s="236">
        <v>0</v>
      </c>
      <c r="K33" s="236">
        <v>0</v>
      </c>
      <c r="L33" s="259">
        <f t="shared" si="3"/>
        <v>139</v>
      </c>
      <c r="M33" s="236">
        <f>M34</f>
        <v>111</v>
      </c>
      <c r="N33" s="239">
        <v>0</v>
      </c>
      <c r="O33" s="260">
        <v>0</v>
      </c>
      <c r="P33" s="239">
        <v>0</v>
      </c>
      <c r="Q33" s="239">
        <v>0</v>
      </c>
      <c r="R33" s="259">
        <f t="shared" si="2"/>
        <v>111</v>
      </c>
    </row>
    <row r="34" spans="1:20" ht="15.75" customHeight="1">
      <c r="C34" s="230"/>
      <c r="D34" s="238"/>
      <c r="E34" s="1" t="s">
        <v>240</v>
      </c>
      <c r="F34" s="1" t="s">
        <v>232</v>
      </c>
      <c r="G34" s="236">
        <v>139</v>
      </c>
      <c r="H34" s="236">
        <v>0</v>
      </c>
      <c r="I34" s="261">
        <v>0</v>
      </c>
      <c r="J34" s="236">
        <v>0</v>
      </c>
      <c r="K34" s="236">
        <v>0</v>
      </c>
      <c r="L34" s="259">
        <f t="shared" si="3"/>
        <v>139</v>
      </c>
      <c r="M34" s="239">
        <v>111</v>
      </c>
      <c r="N34" s="239">
        <v>0</v>
      </c>
      <c r="O34" s="260">
        <v>0</v>
      </c>
      <c r="P34" s="239">
        <v>0</v>
      </c>
      <c r="Q34" s="239">
        <v>0</v>
      </c>
      <c r="R34" s="259">
        <f t="shared" si="2"/>
        <v>111</v>
      </c>
    </row>
    <row r="35" spans="1:20" ht="15.75" customHeight="1">
      <c r="C35" s="230"/>
      <c r="D35" s="238"/>
      <c r="E35" s="1" t="s">
        <v>241</v>
      </c>
      <c r="F35" s="1" t="s">
        <v>233</v>
      </c>
      <c r="G35" s="236">
        <v>0</v>
      </c>
      <c r="H35" s="236">
        <v>0</v>
      </c>
      <c r="I35" s="261">
        <v>0</v>
      </c>
      <c r="J35" s="236">
        <v>0</v>
      </c>
      <c r="K35" s="236">
        <v>0</v>
      </c>
      <c r="L35" s="259">
        <f t="shared" si="3"/>
        <v>0</v>
      </c>
      <c r="M35" s="239">
        <v>0</v>
      </c>
      <c r="N35" s="239">
        <v>0</v>
      </c>
      <c r="O35" s="260">
        <v>0</v>
      </c>
      <c r="P35" s="239">
        <v>0</v>
      </c>
      <c r="Q35" s="239">
        <v>0</v>
      </c>
      <c r="R35" s="259">
        <f t="shared" si="2"/>
        <v>0</v>
      </c>
    </row>
    <row r="36" spans="1:20" ht="15.75" customHeight="1">
      <c r="C36" s="466" t="s">
        <v>73</v>
      </c>
      <c r="D36" s="238" t="s">
        <v>30</v>
      </c>
      <c r="E36" s="3"/>
      <c r="F36" s="233"/>
      <c r="G36" s="239">
        <v>0</v>
      </c>
      <c r="H36" s="239">
        <v>0</v>
      </c>
      <c r="I36" s="260">
        <v>0</v>
      </c>
      <c r="J36" s="239">
        <v>0</v>
      </c>
      <c r="K36" s="239">
        <v>0</v>
      </c>
      <c r="L36" s="259">
        <f t="shared" si="3"/>
        <v>0</v>
      </c>
      <c r="M36" s="239">
        <v>0</v>
      </c>
      <c r="N36" s="239">
        <v>0</v>
      </c>
      <c r="O36" s="260">
        <v>0</v>
      </c>
      <c r="P36" s="239">
        <v>0</v>
      </c>
      <c r="Q36" s="239">
        <v>0</v>
      </c>
      <c r="R36" s="259">
        <f t="shared" si="2"/>
        <v>0</v>
      </c>
    </row>
    <row r="37" spans="1:20" ht="15.75" customHeight="1">
      <c r="C37" s="466" t="s">
        <v>75</v>
      </c>
      <c r="D37" s="575" t="s">
        <v>244</v>
      </c>
      <c r="E37" s="555"/>
      <c r="F37" s="576"/>
      <c r="G37" s="239">
        <v>0</v>
      </c>
      <c r="H37" s="239">
        <v>0</v>
      </c>
      <c r="I37" s="260">
        <v>0</v>
      </c>
      <c r="J37" s="239">
        <v>0</v>
      </c>
      <c r="K37" s="239">
        <v>0</v>
      </c>
      <c r="L37" s="259">
        <f t="shared" si="3"/>
        <v>0</v>
      </c>
      <c r="M37" s="239">
        <v>0</v>
      </c>
      <c r="N37" s="239">
        <v>0</v>
      </c>
      <c r="O37" s="260">
        <v>0</v>
      </c>
      <c r="P37" s="239">
        <v>0</v>
      </c>
      <c r="Q37" s="239">
        <v>0</v>
      </c>
      <c r="R37" s="259">
        <f t="shared" si="2"/>
        <v>0</v>
      </c>
    </row>
    <row r="38" spans="1:20" ht="15.75" customHeight="1">
      <c r="C38" s="466" t="s">
        <v>27</v>
      </c>
      <c r="D38" s="231" t="s">
        <v>245</v>
      </c>
      <c r="E38" s="3"/>
      <c r="F38" s="233"/>
      <c r="G38" s="239">
        <f>G39</f>
        <v>8805</v>
      </c>
      <c r="H38" s="239">
        <v>0</v>
      </c>
      <c r="I38" s="260">
        <v>0</v>
      </c>
      <c r="J38" s="239">
        <v>0</v>
      </c>
      <c r="K38" s="239">
        <v>0</v>
      </c>
      <c r="L38" s="259">
        <f t="shared" si="3"/>
        <v>8805</v>
      </c>
      <c r="M38" s="239">
        <f>M39</f>
        <v>3200</v>
      </c>
      <c r="N38" s="239">
        <v>0</v>
      </c>
      <c r="O38" s="260">
        <v>0</v>
      </c>
      <c r="P38" s="239">
        <v>0</v>
      </c>
      <c r="Q38" s="239">
        <v>0</v>
      </c>
      <c r="R38" s="259">
        <f t="shared" si="2"/>
        <v>3200</v>
      </c>
    </row>
    <row r="39" spans="1:20" ht="15.75" customHeight="1">
      <c r="C39" s="230"/>
      <c r="D39" s="231" t="s">
        <v>35</v>
      </c>
      <c r="E39" s="1" t="s">
        <v>232</v>
      </c>
      <c r="F39" s="233"/>
      <c r="G39" s="236">
        <v>8805</v>
      </c>
      <c r="H39" s="239">
        <v>0</v>
      </c>
      <c r="I39" s="260">
        <v>0</v>
      </c>
      <c r="J39" s="239">
        <v>0</v>
      </c>
      <c r="K39" s="239">
        <v>0</v>
      </c>
      <c r="L39" s="259">
        <f t="shared" si="3"/>
        <v>8805</v>
      </c>
      <c r="M39" s="239">
        <v>3200</v>
      </c>
      <c r="N39" s="239">
        <v>0</v>
      </c>
      <c r="O39" s="260">
        <v>0</v>
      </c>
      <c r="P39" s="239">
        <v>0</v>
      </c>
      <c r="Q39" s="239">
        <v>0</v>
      </c>
      <c r="R39" s="259">
        <f t="shared" si="2"/>
        <v>3200</v>
      </c>
    </row>
    <row r="40" spans="1:20" ht="15.75" customHeight="1">
      <c r="C40" s="230"/>
      <c r="D40" s="231" t="s">
        <v>36</v>
      </c>
      <c r="E40" s="1" t="s">
        <v>233</v>
      </c>
      <c r="F40" s="233"/>
      <c r="G40" s="239">
        <v>0</v>
      </c>
      <c r="H40" s="239">
        <v>0</v>
      </c>
      <c r="I40" s="260">
        <v>0</v>
      </c>
      <c r="J40" s="239">
        <v>0</v>
      </c>
      <c r="K40" s="239">
        <v>0</v>
      </c>
      <c r="L40" s="259">
        <v>0</v>
      </c>
      <c r="M40" s="239">
        <v>0</v>
      </c>
      <c r="N40" s="239">
        <v>0</v>
      </c>
      <c r="O40" s="260">
        <v>0</v>
      </c>
      <c r="P40" s="239">
        <v>0</v>
      </c>
      <c r="Q40" s="239">
        <v>0</v>
      </c>
      <c r="R40" s="259">
        <v>0</v>
      </c>
    </row>
    <row r="41" spans="1:20" ht="15.75" customHeight="1">
      <c r="A41" s="4" t="e">
        <f>+T41&amp;#REF!&amp;$G$4</f>
        <v>#REF!</v>
      </c>
      <c r="C41" s="30"/>
      <c r="D41" s="241"/>
      <c r="E41" s="8"/>
      <c r="F41" s="242"/>
      <c r="G41" s="243"/>
      <c r="H41" s="243"/>
      <c r="I41" s="262"/>
      <c r="J41" s="243"/>
      <c r="K41" s="243"/>
      <c r="L41" s="263"/>
      <c r="M41" s="243"/>
      <c r="N41" s="243"/>
      <c r="O41" s="262"/>
      <c r="P41" s="243"/>
      <c r="Q41" s="243"/>
      <c r="R41" s="263"/>
      <c r="T41" s="4" t="s">
        <v>246</v>
      </c>
    </row>
    <row r="42" spans="1:20" s="220" customFormat="1" ht="24.75" customHeight="1">
      <c r="C42" s="244" t="s">
        <v>199</v>
      </c>
      <c r="D42" s="580" t="s">
        <v>247</v>
      </c>
      <c r="E42" s="581"/>
      <c r="F42" s="581"/>
      <c r="G42" s="581"/>
      <c r="H42" s="581"/>
      <c r="I42" s="581"/>
      <c r="J42" s="581"/>
      <c r="K42" s="581"/>
      <c r="L42" s="581"/>
      <c r="M42" s="581"/>
      <c r="N42" s="581"/>
      <c r="O42" s="581"/>
      <c r="P42" s="581"/>
      <c r="Q42" s="581"/>
      <c r="R42" s="582"/>
    </row>
    <row r="43" spans="1:20" ht="15.75" customHeight="1">
      <c r="C43" s="473" t="s">
        <v>59</v>
      </c>
      <c r="D43" s="246" t="s">
        <v>14</v>
      </c>
      <c r="E43" s="247"/>
      <c r="F43" s="248"/>
      <c r="G43" s="249">
        <f>G44+G45</f>
        <v>1242263</v>
      </c>
      <c r="H43" s="249">
        <f t="shared" ref="H43:M43" si="5">H44+H45</f>
        <v>0</v>
      </c>
      <c r="I43" s="249">
        <f t="shared" si="5"/>
        <v>0</v>
      </c>
      <c r="J43" s="249">
        <f t="shared" si="5"/>
        <v>0</v>
      </c>
      <c r="K43" s="249">
        <f t="shared" si="5"/>
        <v>0</v>
      </c>
      <c r="L43" s="264">
        <f t="shared" ref="L43:L59" si="6">G43+H43+I43+J43+K43</f>
        <v>1242263</v>
      </c>
      <c r="M43" s="249">
        <f t="shared" si="5"/>
        <v>3231328</v>
      </c>
      <c r="N43" s="249">
        <v>0</v>
      </c>
      <c r="O43" s="265">
        <v>0</v>
      </c>
      <c r="P43" s="249">
        <v>0</v>
      </c>
      <c r="Q43" s="249">
        <v>0</v>
      </c>
      <c r="R43" s="259">
        <f>M43+N43+O43+P43+Q43</f>
        <v>3231328</v>
      </c>
    </row>
    <row r="44" spans="1:20" ht="15.75" customHeight="1">
      <c r="C44" s="230"/>
      <c r="D44" s="231" t="s">
        <v>35</v>
      </c>
      <c r="E44" s="1" t="s">
        <v>232</v>
      </c>
      <c r="F44" s="233"/>
      <c r="G44" s="250">
        <v>1207648</v>
      </c>
      <c r="H44" s="250">
        <v>0</v>
      </c>
      <c r="I44" s="250">
        <v>0</v>
      </c>
      <c r="J44" s="250">
        <v>0</v>
      </c>
      <c r="K44" s="250">
        <v>0</v>
      </c>
      <c r="L44" s="264">
        <f t="shared" si="6"/>
        <v>1207648</v>
      </c>
      <c r="M44" s="250">
        <v>3209571</v>
      </c>
      <c r="N44" s="250">
        <v>0</v>
      </c>
      <c r="O44" s="250">
        <v>0</v>
      </c>
      <c r="P44" s="250">
        <v>0</v>
      </c>
      <c r="Q44" s="250">
        <v>0</v>
      </c>
      <c r="R44" s="259">
        <f>M44+N44+O44+P44+Q44</f>
        <v>3209571</v>
      </c>
    </row>
    <row r="45" spans="1:20" ht="15.75" customHeight="1">
      <c r="C45" s="230"/>
      <c r="D45" s="231" t="s">
        <v>36</v>
      </c>
      <c r="E45" s="1" t="s">
        <v>233</v>
      </c>
      <c r="F45" s="233"/>
      <c r="G45" s="250">
        <v>34615</v>
      </c>
      <c r="H45" s="250">
        <v>0</v>
      </c>
      <c r="I45" s="250">
        <v>0</v>
      </c>
      <c r="J45" s="250">
        <v>0</v>
      </c>
      <c r="K45" s="250">
        <v>0</v>
      </c>
      <c r="L45" s="264">
        <f t="shared" si="6"/>
        <v>34615</v>
      </c>
      <c r="M45" s="250">
        <v>21757</v>
      </c>
      <c r="N45" s="250">
        <v>0</v>
      </c>
      <c r="O45" s="250">
        <v>0</v>
      </c>
      <c r="P45" s="250">
        <v>0</v>
      </c>
      <c r="Q45" s="250">
        <v>0</v>
      </c>
      <c r="R45" s="259">
        <f>M45+N45+O45+P45+Q45</f>
        <v>21757</v>
      </c>
    </row>
    <row r="46" spans="1:20" ht="15.75" customHeight="1">
      <c r="C46" s="230" t="s">
        <v>61</v>
      </c>
      <c r="D46" s="231" t="s">
        <v>234</v>
      </c>
      <c r="E46" s="3"/>
      <c r="F46" s="233"/>
      <c r="G46" s="250">
        <v>0</v>
      </c>
      <c r="H46" s="250">
        <v>0</v>
      </c>
      <c r="I46" s="250">
        <v>0</v>
      </c>
      <c r="J46" s="250">
        <v>0</v>
      </c>
      <c r="K46" s="250">
        <v>0</v>
      </c>
      <c r="L46" s="264">
        <f t="shared" si="6"/>
        <v>0</v>
      </c>
      <c r="M46" s="250">
        <v>0</v>
      </c>
      <c r="N46" s="250">
        <v>0</v>
      </c>
      <c r="O46" s="250">
        <v>0</v>
      </c>
      <c r="P46" s="250">
        <v>0</v>
      </c>
      <c r="Q46" s="250">
        <v>0</v>
      </c>
      <c r="R46" s="259">
        <f t="shared" ref="R46:R58" si="7">M46+N46+O46+P46+Q46</f>
        <v>0</v>
      </c>
    </row>
    <row r="47" spans="1:20" ht="15.75" customHeight="1">
      <c r="C47" s="230"/>
      <c r="D47" s="231" t="s">
        <v>35</v>
      </c>
      <c r="E47" s="1" t="s">
        <v>232</v>
      </c>
      <c r="F47" s="233"/>
      <c r="G47" s="250">
        <v>0</v>
      </c>
      <c r="H47" s="250">
        <v>0</v>
      </c>
      <c r="I47" s="250">
        <v>0</v>
      </c>
      <c r="J47" s="250">
        <v>0</v>
      </c>
      <c r="K47" s="250">
        <v>0</v>
      </c>
      <c r="L47" s="264">
        <f t="shared" si="6"/>
        <v>0</v>
      </c>
      <c r="M47" s="250">
        <v>0</v>
      </c>
      <c r="N47" s="250">
        <v>0</v>
      </c>
      <c r="O47" s="250">
        <v>0</v>
      </c>
      <c r="P47" s="250">
        <v>0</v>
      </c>
      <c r="Q47" s="250">
        <v>0</v>
      </c>
      <c r="R47" s="259">
        <f t="shared" si="7"/>
        <v>0</v>
      </c>
    </row>
    <row r="48" spans="1:20" ht="15.75" customHeight="1">
      <c r="C48" s="230"/>
      <c r="D48" s="231" t="s">
        <v>36</v>
      </c>
      <c r="E48" s="1" t="s">
        <v>233</v>
      </c>
      <c r="F48" s="233"/>
      <c r="G48" s="250">
        <v>0</v>
      </c>
      <c r="H48" s="250">
        <v>0</v>
      </c>
      <c r="I48" s="250">
        <v>0</v>
      </c>
      <c r="J48" s="250">
        <v>0</v>
      </c>
      <c r="K48" s="250">
        <v>0</v>
      </c>
      <c r="L48" s="264">
        <f t="shared" si="6"/>
        <v>0</v>
      </c>
      <c r="M48" s="250">
        <v>0</v>
      </c>
      <c r="N48" s="250">
        <v>0</v>
      </c>
      <c r="O48" s="250">
        <v>0</v>
      </c>
      <c r="P48" s="250">
        <v>0</v>
      </c>
      <c r="Q48" s="250">
        <v>0</v>
      </c>
      <c r="R48" s="259">
        <f t="shared" si="7"/>
        <v>0</v>
      </c>
    </row>
    <row r="49" spans="1:20" ht="15.75" customHeight="1">
      <c r="A49" s="4" t="e">
        <f>+T49&amp;#REF!&amp;$G$4</f>
        <v>#REF!</v>
      </c>
      <c r="C49" s="230" t="s">
        <v>63</v>
      </c>
      <c r="D49" s="231" t="s">
        <v>18</v>
      </c>
      <c r="E49" s="3"/>
      <c r="F49" s="233"/>
      <c r="G49" s="239">
        <f>G50</f>
        <v>10688883</v>
      </c>
      <c r="H49" s="239">
        <v>0</v>
      </c>
      <c r="I49" s="260">
        <v>0</v>
      </c>
      <c r="J49" s="239">
        <v>0</v>
      </c>
      <c r="K49" s="239">
        <v>0</v>
      </c>
      <c r="L49" s="264">
        <f t="shared" si="6"/>
        <v>10688883</v>
      </c>
      <c r="M49" s="239">
        <f>M50</f>
        <v>5638718</v>
      </c>
      <c r="N49" s="250">
        <v>0</v>
      </c>
      <c r="O49" s="250">
        <v>0</v>
      </c>
      <c r="P49" s="250">
        <v>0</v>
      </c>
      <c r="Q49" s="250">
        <v>0</v>
      </c>
      <c r="R49" s="259">
        <f t="shared" si="7"/>
        <v>5638718</v>
      </c>
      <c r="T49" s="4" t="s">
        <v>235</v>
      </c>
    </row>
    <row r="50" spans="1:20" ht="15.75" customHeight="1">
      <c r="C50" s="230"/>
      <c r="D50" s="231" t="s">
        <v>35</v>
      </c>
      <c r="E50" s="1" t="s">
        <v>232</v>
      </c>
      <c r="F50" s="233"/>
      <c r="G50" s="250">
        <v>10688883</v>
      </c>
      <c r="H50" s="250">
        <v>0</v>
      </c>
      <c r="I50" s="250">
        <v>0</v>
      </c>
      <c r="J50" s="250">
        <v>0</v>
      </c>
      <c r="K50" s="250">
        <v>0</v>
      </c>
      <c r="L50" s="264">
        <f t="shared" si="6"/>
        <v>10688883</v>
      </c>
      <c r="M50" s="250">
        <v>5638718</v>
      </c>
      <c r="N50" s="250">
        <v>0</v>
      </c>
      <c r="O50" s="250">
        <v>0</v>
      </c>
      <c r="P50" s="250">
        <v>0</v>
      </c>
      <c r="Q50" s="250">
        <v>0</v>
      </c>
      <c r="R50" s="259">
        <f t="shared" si="7"/>
        <v>5638718</v>
      </c>
    </row>
    <row r="51" spans="1:20" ht="15.75" customHeight="1">
      <c r="C51" s="230"/>
      <c r="D51" s="231" t="s">
        <v>36</v>
      </c>
      <c r="E51" s="1" t="s">
        <v>233</v>
      </c>
      <c r="F51" s="233"/>
      <c r="G51" s="250">
        <v>0</v>
      </c>
      <c r="H51" s="250">
        <v>0</v>
      </c>
      <c r="I51" s="250">
        <v>0</v>
      </c>
      <c r="J51" s="250">
        <v>0</v>
      </c>
      <c r="K51" s="250">
        <v>0</v>
      </c>
      <c r="L51" s="264">
        <f t="shared" si="6"/>
        <v>0</v>
      </c>
      <c r="M51" s="250">
        <v>0</v>
      </c>
      <c r="N51" s="250">
        <v>0</v>
      </c>
      <c r="O51" s="250">
        <v>0</v>
      </c>
      <c r="P51" s="250">
        <v>0</v>
      </c>
      <c r="Q51" s="250">
        <v>0</v>
      </c>
      <c r="R51" s="259">
        <f t="shared" si="7"/>
        <v>0</v>
      </c>
    </row>
    <row r="52" spans="1:20" ht="35.1" customHeight="1">
      <c r="C52" s="235" t="s">
        <v>65</v>
      </c>
      <c r="D52" s="551" t="s">
        <v>236</v>
      </c>
      <c r="E52" s="552"/>
      <c r="F52" s="553"/>
      <c r="G52" s="250">
        <v>0</v>
      </c>
      <c r="H52" s="250">
        <v>0</v>
      </c>
      <c r="I52" s="250">
        <v>0</v>
      </c>
      <c r="J52" s="250">
        <v>0</v>
      </c>
      <c r="K52" s="250">
        <v>0</v>
      </c>
      <c r="L52" s="264">
        <f t="shared" si="6"/>
        <v>0</v>
      </c>
      <c r="M52" s="250">
        <v>0</v>
      </c>
      <c r="N52" s="250">
        <v>0</v>
      </c>
      <c r="O52" s="250">
        <v>0</v>
      </c>
      <c r="P52" s="250">
        <v>0</v>
      </c>
      <c r="Q52" s="250">
        <v>0</v>
      </c>
      <c r="R52" s="259">
        <f t="shared" si="7"/>
        <v>0</v>
      </c>
    </row>
    <row r="53" spans="1:20" ht="15.75" customHeight="1">
      <c r="C53" s="230"/>
      <c r="D53" s="231" t="s">
        <v>35</v>
      </c>
      <c r="E53" s="1" t="s">
        <v>232</v>
      </c>
      <c r="F53" s="233"/>
      <c r="G53" s="250">
        <v>0</v>
      </c>
      <c r="H53" s="250">
        <v>0</v>
      </c>
      <c r="I53" s="250">
        <v>0</v>
      </c>
      <c r="J53" s="250">
        <v>0</v>
      </c>
      <c r="K53" s="250">
        <v>0</v>
      </c>
      <c r="L53" s="264">
        <f t="shared" si="6"/>
        <v>0</v>
      </c>
      <c r="M53" s="250">
        <v>0</v>
      </c>
      <c r="N53" s="250">
        <v>0</v>
      </c>
      <c r="O53" s="250">
        <v>0</v>
      </c>
      <c r="P53" s="250">
        <v>0</v>
      </c>
      <c r="Q53" s="250">
        <v>0</v>
      </c>
      <c r="R53" s="259">
        <f t="shared" si="7"/>
        <v>0</v>
      </c>
    </row>
    <row r="54" spans="1:20" ht="15.75" customHeight="1">
      <c r="C54" s="230"/>
      <c r="D54" s="231" t="s">
        <v>36</v>
      </c>
      <c r="E54" s="1" t="s">
        <v>233</v>
      </c>
      <c r="F54" s="233"/>
      <c r="G54" s="250">
        <v>0</v>
      </c>
      <c r="H54" s="250">
        <v>0</v>
      </c>
      <c r="I54" s="250">
        <v>0</v>
      </c>
      <c r="J54" s="250">
        <v>0</v>
      </c>
      <c r="K54" s="250">
        <v>0</v>
      </c>
      <c r="L54" s="264">
        <f t="shared" si="6"/>
        <v>0</v>
      </c>
      <c r="M54" s="250">
        <v>0</v>
      </c>
      <c r="N54" s="250">
        <v>0</v>
      </c>
      <c r="O54" s="250">
        <v>0</v>
      </c>
      <c r="P54" s="250">
        <v>0</v>
      </c>
      <c r="Q54" s="250">
        <v>0</v>
      </c>
      <c r="R54" s="259">
        <f t="shared" si="7"/>
        <v>0</v>
      </c>
    </row>
    <row r="55" spans="1:20" ht="36" customHeight="1">
      <c r="C55" s="235" t="s">
        <v>67</v>
      </c>
      <c r="D55" s="551" t="s">
        <v>248</v>
      </c>
      <c r="E55" s="552"/>
      <c r="F55" s="553"/>
      <c r="G55" s="239">
        <f>G56</f>
        <v>1016424</v>
      </c>
      <c r="H55" s="239">
        <v>0</v>
      </c>
      <c r="I55" s="260">
        <v>0</v>
      </c>
      <c r="J55" s="239">
        <v>0</v>
      </c>
      <c r="K55" s="239">
        <v>0</v>
      </c>
      <c r="L55" s="264">
        <f t="shared" si="6"/>
        <v>1016424</v>
      </c>
      <c r="M55" s="239">
        <f>M56</f>
        <v>3573752</v>
      </c>
      <c r="N55" s="250">
        <v>0</v>
      </c>
      <c r="O55" s="250">
        <v>0</v>
      </c>
      <c r="P55" s="250">
        <v>0</v>
      </c>
      <c r="Q55" s="250">
        <v>0</v>
      </c>
      <c r="R55" s="259">
        <f t="shared" si="7"/>
        <v>3573752</v>
      </c>
    </row>
    <row r="56" spans="1:20" ht="15.75" customHeight="1">
      <c r="C56" s="230"/>
      <c r="D56" s="231" t="s">
        <v>35</v>
      </c>
      <c r="E56" s="1" t="s">
        <v>232</v>
      </c>
      <c r="F56" s="233"/>
      <c r="G56" s="250">
        <v>1016424</v>
      </c>
      <c r="H56" s="250">
        <v>0</v>
      </c>
      <c r="I56" s="250">
        <v>0</v>
      </c>
      <c r="J56" s="250">
        <v>0</v>
      </c>
      <c r="K56" s="250">
        <v>0</v>
      </c>
      <c r="L56" s="264">
        <f t="shared" si="6"/>
        <v>1016424</v>
      </c>
      <c r="M56" s="250">
        <v>3573752</v>
      </c>
      <c r="N56" s="250">
        <v>0</v>
      </c>
      <c r="O56" s="250">
        <v>0</v>
      </c>
      <c r="P56" s="250">
        <v>0</v>
      </c>
      <c r="Q56" s="250">
        <v>0</v>
      </c>
      <c r="R56" s="259">
        <f t="shared" si="7"/>
        <v>3573752</v>
      </c>
    </row>
    <row r="57" spans="1:20" ht="15.75" customHeight="1">
      <c r="C57" s="230"/>
      <c r="D57" s="231" t="s">
        <v>36</v>
      </c>
      <c r="E57" s="1" t="s">
        <v>233</v>
      </c>
      <c r="F57" s="233"/>
      <c r="G57" s="250">
        <v>0</v>
      </c>
      <c r="H57" s="250">
        <v>0</v>
      </c>
      <c r="I57" s="250">
        <v>0</v>
      </c>
      <c r="J57" s="250">
        <v>0</v>
      </c>
      <c r="K57" s="250">
        <v>0</v>
      </c>
      <c r="L57" s="264">
        <f t="shared" si="6"/>
        <v>0</v>
      </c>
      <c r="M57" s="250">
        <v>0</v>
      </c>
      <c r="N57" s="250">
        <v>0</v>
      </c>
      <c r="O57" s="250">
        <v>0</v>
      </c>
      <c r="P57" s="250">
        <v>0</v>
      </c>
      <c r="Q57" s="250">
        <v>0</v>
      </c>
      <c r="R57" s="259">
        <f t="shared" si="7"/>
        <v>0</v>
      </c>
    </row>
    <row r="58" spans="1:20" ht="15.75" customHeight="1">
      <c r="C58" s="466" t="s">
        <v>69</v>
      </c>
      <c r="D58" s="231" t="s">
        <v>24</v>
      </c>
      <c r="E58" s="1"/>
      <c r="F58" s="233"/>
      <c r="G58" s="250">
        <v>0</v>
      </c>
      <c r="H58" s="250">
        <v>0</v>
      </c>
      <c r="I58" s="250">
        <v>0</v>
      </c>
      <c r="J58" s="250">
        <v>0</v>
      </c>
      <c r="K58" s="250">
        <v>0</v>
      </c>
      <c r="L58" s="264">
        <f t="shared" si="6"/>
        <v>0</v>
      </c>
      <c r="M58" s="250">
        <v>0</v>
      </c>
      <c r="N58" s="250">
        <v>0</v>
      </c>
      <c r="O58" s="250">
        <v>0</v>
      </c>
      <c r="P58" s="250">
        <v>0</v>
      </c>
      <c r="Q58" s="250">
        <v>0</v>
      </c>
      <c r="R58" s="259">
        <f t="shared" si="7"/>
        <v>0</v>
      </c>
    </row>
    <row r="59" spans="1:20" ht="15.75" customHeight="1">
      <c r="C59" s="466" t="s">
        <v>71</v>
      </c>
      <c r="D59" s="231" t="s">
        <v>238</v>
      </c>
      <c r="E59" s="3"/>
      <c r="F59" s="233"/>
      <c r="G59" s="251">
        <f>G60+G63</f>
        <v>22735595</v>
      </c>
      <c r="H59" s="251">
        <f t="shared" ref="H59:Q59" si="8">H60+H63</f>
        <v>302574</v>
      </c>
      <c r="I59" s="251">
        <f t="shared" si="8"/>
        <v>24563</v>
      </c>
      <c r="J59" s="251">
        <f t="shared" si="8"/>
        <v>15494</v>
      </c>
      <c r="K59" s="251">
        <f t="shared" si="8"/>
        <v>168213</v>
      </c>
      <c r="L59" s="264">
        <f t="shared" si="6"/>
        <v>23246439</v>
      </c>
      <c r="M59" s="251">
        <f t="shared" si="8"/>
        <v>20814234</v>
      </c>
      <c r="N59" s="251">
        <f t="shared" si="8"/>
        <v>275697</v>
      </c>
      <c r="O59" s="251">
        <f t="shared" si="8"/>
        <v>27213</v>
      </c>
      <c r="P59" s="251">
        <f t="shared" si="8"/>
        <v>10792</v>
      </c>
      <c r="Q59" s="251">
        <f t="shared" si="8"/>
        <v>240449</v>
      </c>
      <c r="R59" s="264">
        <f t="shared" ref="R59:R73" si="9">M59+N59+O59+P59+Q59</f>
        <v>21368385</v>
      </c>
    </row>
    <row r="60" spans="1:20" ht="15.75" customHeight="1">
      <c r="C60" s="230"/>
      <c r="D60" s="237" t="s">
        <v>92</v>
      </c>
      <c r="E60" s="574" t="s">
        <v>239</v>
      </c>
      <c r="F60" s="553"/>
      <c r="G60" s="251">
        <f>G61</f>
        <v>11505754</v>
      </c>
      <c r="H60" s="251">
        <f t="shared" ref="H60:Q60" si="10">H61</f>
        <v>160937</v>
      </c>
      <c r="I60" s="251">
        <f t="shared" si="10"/>
        <v>20680</v>
      </c>
      <c r="J60" s="251">
        <f t="shared" si="10"/>
        <v>10619</v>
      </c>
      <c r="K60" s="251">
        <f t="shared" si="10"/>
        <v>133389</v>
      </c>
      <c r="L60" s="264">
        <f t="shared" ref="L60:L73" si="11">G60+H60+I60+J60+K60</f>
        <v>11831379</v>
      </c>
      <c r="M60" s="251">
        <f>M61</f>
        <v>10286023</v>
      </c>
      <c r="N60" s="251">
        <f t="shared" si="10"/>
        <v>116196</v>
      </c>
      <c r="O60" s="251">
        <f t="shared" si="10"/>
        <v>16184</v>
      </c>
      <c r="P60" s="251">
        <f t="shared" si="10"/>
        <v>8306</v>
      </c>
      <c r="Q60" s="251">
        <f t="shared" si="10"/>
        <v>202073</v>
      </c>
      <c r="R60" s="264">
        <f t="shared" si="9"/>
        <v>10628782</v>
      </c>
    </row>
    <row r="61" spans="1:20" s="221" customFormat="1" ht="15.75" customHeight="1">
      <c r="C61" s="252"/>
      <c r="D61" s="253"/>
      <c r="E61" s="1" t="s">
        <v>240</v>
      </c>
      <c r="F61" s="1" t="s">
        <v>232</v>
      </c>
      <c r="G61" s="251">
        <v>11505754</v>
      </c>
      <c r="H61" s="251">
        <v>160937</v>
      </c>
      <c r="I61" s="266">
        <v>20680</v>
      </c>
      <c r="J61" s="251">
        <v>10619</v>
      </c>
      <c r="K61" s="251">
        <v>133389</v>
      </c>
      <c r="L61" s="264">
        <f t="shared" si="11"/>
        <v>11831379</v>
      </c>
      <c r="M61" s="250">
        <v>10286023</v>
      </c>
      <c r="N61" s="250">
        <v>116196</v>
      </c>
      <c r="O61" s="267">
        <v>16184</v>
      </c>
      <c r="P61" s="250">
        <v>8306</v>
      </c>
      <c r="Q61" s="250">
        <v>202073</v>
      </c>
      <c r="R61" s="264">
        <f t="shared" si="9"/>
        <v>10628782</v>
      </c>
    </row>
    <row r="62" spans="1:20" s="221" customFormat="1" ht="15.75" customHeight="1">
      <c r="C62" s="252"/>
      <c r="D62" s="253"/>
      <c r="E62" s="1" t="s">
        <v>241</v>
      </c>
      <c r="F62" s="1" t="s">
        <v>233</v>
      </c>
      <c r="G62" s="251">
        <v>0</v>
      </c>
      <c r="H62" s="251">
        <v>0</v>
      </c>
      <c r="I62" s="266">
        <v>0</v>
      </c>
      <c r="J62" s="251">
        <v>0</v>
      </c>
      <c r="K62" s="251">
        <v>0</v>
      </c>
      <c r="L62" s="264">
        <f t="shared" si="11"/>
        <v>0</v>
      </c>
      <c r="M62" s="250">
        <v>0</v>
      </c>
      <c r="N62" s="250">
        <v>0</v>
      </c>
      <c r="O62" s="267">
        <v>0</v>
      </c>
      <c r="P62" s="250">
        <v>0</v>
      </c>
      <c r="Q62" s="250">
        <v>0</v>
      </c>
      <c r="R62" s="264">
        <f t="shared" si="9"/>
        <v>0</v>
      </c>
    </row>
    <row r="63" spans="1:20" ht="15.75" customHeight="1">
      <c r="C63" s="230"/>
      <c r="D63" s="238" t="s">
        <v>36</v>
      </c>
      <c r="E63" s="1" t="s">
        <v>242</v>
      </c>
      <c r="F63" s="233"/>
      <c r="G63" s="251">
        <f>G64</f>
        <v>11229841</v>
      </c>
      <c r="H63" s="251">
        <f t="shared" ref="H63:Q63" si="12">H64</f>
        <v>141637</v>
      </c>
      <c r="I63" s="251">
        <f t="shared" si="12"/>
        <v>3883</v>
      </c>
      <c r="J63" s="251">
        <f t="shared" si="12"/>
        <v>4875</v>
      </c>
      <c r="K63" s="251">
        <f t="shared" si="12"/>
        <v>34824</v>
      </c>
      <c r="L63" s="264">
        <f t="shared" si="11"/>
        <v>11415060</v>
      </c>
      <c r="M63" s="251">
        <f t="shared" si="12"/>
        <v>10528211</v>
      </c>
      <c r="N63" s="251">
        <f t="shared" si="12"/>
        <v>159501</v>
      </c>
      <c r="O63" s="251">
        <f t="shared" si="12"/>
        <v>11029</v>
      </c>
      <c r="P63" s="251">
        <f t="shared" si="12"/>
        <v>2486</v>
      </c>
      <c r="Q63" s="251">
        <f t="shared" si="12"/>
        <v>38376</v>
      </c>
      <c r="R63" s="264">
        <f t="shared" si="9"/>
        <v>10739603</v>
      </c>
    </row>
    <row r="64" spans="1:20" s="221" customFormat="1" ht="15.75" customHeight="1">
      <c r="C64" s="252"/>
      <c r="D64" s="253"/>
      <c r="E64" s="1" t="s">
        <v>240</v>
      </c>
      <c r="F64" s="1" t="s">
        <v>232</v>
      </c>
      <c r="G64" s="251">
        <v>11229841</v>
      </c>
      <c r="H64" s="251">
        <v>141637</v>
      </c>
      <c r="I64" s="266">
        <v>3883</v>
      </c>
      <c r="J64" s="251">
        <v>4875</v>
      </c>
      <c r="K64" s="251">
        <v>34824</v>
      </c>
      <c r="L64" s="264">
        <f t="shared" si="11"/>
        <v>11415060</v>
      </c>
      <c r="M64" s="250">
        <v>10528211</v>
      </c>
      <c r="N64" s="250">
        <v>159501</v>
      </c>
      <c r="O64" s="267">
        <v>11029</v>
      </c>
      <c r="P64" s="250">
        <v>2486</v>
      </c>
      <c r="Q64" s="250">
        <v>38376</v>
      </c>
      <c r="R64" s="264">
        <f t="shared" si="9"/>
        <v>10739603</v>
      </c>
    </row>
    <row r="65" spans="1:19" s="221" customFormat="1" ht="15.75" customHeight="1">
      <c r="C65" s="252"/>
      <c r="D65" s="253"/>
      <c r="E65" s="1" t="s">
        <v>241</v>
      </c>
      <c r="F65" s="1" t="s">
        <v>233</v>
      </c>
      <c r="G65" s="251">
        <v>0</v>
      </c>
      <c r="H65" s="251">
        <v>0</v>
      </c>
      <c r="I65" s="266">
        <v>0</v>
      </c>
      <c r="J65" s="251">
        <v>0</v>
      </c>
      <c r="K65" s="251">
        <v>0</v>
      </c>
      <c r="L65" s="264">
        <f t="shared" si="11"/>
        <v>0</v>
      </c>
      <c r="M65" s="250">
        <v>0</v>
      </c>
      <c r="N65" s="250">
        <v>0</v>
      </c>
      <c r="O65" s="267">
        <v>0</v>
      </c>
      <c r="P65" s="250">
        <v>0</v>
      </c>
      <c r="Q65" s="250">
        <v>0</v>
      </c>
      <c r="R65" s="264">
        <f t="shared" si="9"/>
        <v>0</v>
      </c>
    </row>
    <row r="66" spans="1:19" ht="15.75" customHeight="1">
      <c r="C66" s="230"/>
      <c r="D66" s="238" t="s">
        <v>38</v>
      </c>
      <c r="E66" s="1" t="s">
        <v>243</v>
      </c>
      <c r="F66" s="233"/>
      <c r="G66" s="251">
        <f t="shared" ref="G66:K66" si="13">G67</f>
        <v>604245</v>
      </c>
      <c r="H66" s="251">
        <f t="shared" si="13"/>
        <v>174710</v>
      </c>
      <c r="I66" s="251">
        <f t="shared" si="13"/>
        <v>8707</v>
      </c>
      <c r="J66" s="251">
        <f t="shared" si="13"/>
        <v>6119</v>
      </c>
      <c r="K66" s="251">
        <f t="shared" si="13"/>
        <v>108452</v>
      </c>
      <c r="L66" s="264">
        <f t="shared" si="11"/>
        <v>902233</v>
      </c>
      <c r="M66" s="251">
        <f t="shared" ref="M66:Q66" si="14">M67</f>
        <v>959408</v>
      </c>
      <c r="N66" s="251">
        <f t="shared" si="14"/>
        <v>135303</v>
      </c>
      <c r="O66" s="251">
        <f t="shared" si="14"/>
        <v>12634</v>
      </c>
      <c r="P66" s="251">
        <f t="shared" si="14"/>
        <v>3218</v>
      </c>
      <c r="Q66" s="251">
        <f t="shared" si="14"/>
        <v>156595</v>
      </c>
      <c r="R66" s="264">
        <f t="shared" si="9"/>
        <v>1267158</v>
      </c>
    </row>
    <row r="67" spans="1:19" ht="15.75" customHeight="1">
      <c r="C67" s="230"/>
      <c r="D67" s="238"/>
      <c r="E67" s="4" t="s">
        <v>240</v>
      </c>
      <c r="F67" s="240" t="s">
        <v>232</v>
      </c>
      <c r="G67" s="251">
        <v>604245</v>
      </c>
      <c r="H67" s="251">
        <v>174710</v>
      </c>
      <c r="I67" s="251">
        <v>8707</v>
      </c>
      <c r="J67" s="251">
        <v>6119</v>
      </c>
      <c r="K67" s="251">
        <v>108452</v>
      </c>
      <c r="L67" s="264">
        <f t="shared" si="11"/>
        <v>902233</v>
      </c>
      <c r="M67" s="250">
        <v>959408</v>
      </c>
      <c r="N67" s="250">
        <v>135303</v>
      </c>
      <c r="O67" s="286">
        <v>12634</v>
      </c>
      <c r="P67" s="250">
        <v>3218</v>
      </c>
      <c r="Q67" s="250">
        <v>156595</v>
      </c>
      <c r="R67" s="264">
        <f t="shared" si="9"/>
        <v>1267158</v>
      </c>
    </row>
    <row r="68" spans="1:19" ht="15.75" customHeight="1">
      <c r="C68" s="230"/>
      <c r="D68" s="238"/>
      <c r="E68" s="4" t="s">
        <v>249</v>
      </c>
      <c r="F68" s="240" t="s">
        <v>233</v>
      </c>
      <c r="G68" s="250">
        <v>0</v>
      </c>
      <c r="H68" s="250">
        <v>0</v>
      </c>
      <c r="I68" s="250">
        <v>0</v>
      </c>
      <c r="J68" s="250">
        <v>0</v>
      </c>
      <c r="K68" s="250">
        <v>0</v>
      </c>
      <c r="L68" s="264">
        <f t="shared" si="11"/>
        <v>0</v>
      </c>
      <c r="M68" s="250">
        <v>0</v>
      </c>
      <c r="N68" s="250">
        <v>0</v>
      </c>
      <c r="O68" s="286">
        <v>0</v>
      </c>
      <c r="P68" s="250">
        <v>0</v>
      </c>
      <c r="Q68" s="250">
        <v>0</v>
      </c>
      <c r="R68" s="264">
        <f t="shared" si="9"/>
        <v>0</v>
      </c>
    </row>
    <row r="69" spans="1:19" ht="15.75" customHeight="1">
      <c r="C69" s="466" t="s">
        <v>73</v>
      </c>
      <c r="D69" s="238" t="s">
        <v>30</v>
      </c>
      <c r="E69" s="3"/>
      <c r="F69" s="233"/>
      <c r="G69" s="250">
        <v>0</v>
      </c>
      <c r="H69" s="250">
        <v>0</v>
      </c>
      <c r="I69" s="286">
        <v>0</v>
      </c>
      <c r="J69" s="250">
        <v>0</v>
      </c>
      <c r="K69" s="250">
        <v>0</v>
      </c>
      <c r="L69" s="264">
        <f t="shared" si="11"/>
        <v>0</v>
      </c>
      <c r="M69" s="250">
        <v>0</v>
      </c>
      <c r="N69" s="250">
        <v>0</v>
      </c>
      <c r="O69" s="286">
        <v>0</v>
      </c>
      <c r="P69" s="250">
        <v>0</v>
      </c>
      <c r="Q69" s="250">
        <v>0</v>
      </c>
      <c r="R69" s="264">
        <f t="shared" si="9"/>
        <v>0</v>
      </c>
    </row>
    <row r="70" spans="1:19" ht="15.75" customHeight="1">
      <c r="C70" s="466" t="s">
        <v>75</v>
      </c>
      <c r="D70" s="575" t="s">
        <v>244</v>
      </c>
      <c r="E70" s="555"/>
      <c r="F70" s="576"/>
      <c r="G70" s="250">
        <v>0</v>
      </c>
      <c r="H70" s="250">
        <v>0</v>
      </c>
      <c r="I70" s="286">
        <v>0</v>
      </c>
      <c r="J70" s="250">
        <v>0</v>
      </c>
      <c r="K70" s="250">
        <v>0</v>
      </c>
      <c r="L70" s="264">
        <f t="shared" si="11"/>
        <v>0</v>
      </c>
      <c r="M70" s="250">
        <v>0</v>
      </c>
      <c r="N70" s="250">
        <v>0</v>
      </c>
      <c r="O70" s="286">
        <v>0</v>
      </c>
      <c r="P70" s="250">
        <v>0</v>
      </c>
      <c r="Q70" s="250">
        <v>0</v>
      </c>
      <c r="R70" s="264">
        <f t="shared" si="9"/>
        <v>0</v>
      </c>
    </row>
    <row r="71" spans="1:19" ht="15.75" customHeight="1">
      <c r="C71" s="466" t="s">
        <v>27</v>
      </c>
      <c r="D71" s="231" t="s">
        <v>245</v>
      </c>
      <c r="E71" s="3"/>
      <c r="F71" s="233"/>
      <c r="G71" s="250">
        <f>G72</f>
        <v>609077</v>
      </c>
      <c r="H71" s="250">
        <f t="shared" ref="H71:Q71" si="15">H72</f>
        <v>0</v>
      </c>
      <c r="I71" s="250">
        <f t="shared" si="15"/>
        <v>0</v>
      </c>
      <c r="J71" s="250">
        <f t="shared" si="15"/>
        <v>0</v>
      </c>
      <c r="K71" s="250">
        <f t="shared" si="15"/>
        <v>0</v>
      </c>
      <c r="L71" s="264">
        <f t="shared" si="11"/>
        <v>609077</v>
      </c>
      <c r="M71" s="250">
        <f t="shared" si="15"/>
        <v>761261</v>
      </c>
      <c r="N71" s="250">
        <f t="shared" si="15"/>
        <v>6071</v>
      </c>
      <c r="O71" s="250">
        <f t="shared" si="15"/>
        <v>4</v>
      </c>
      <c r="P71" s="250">
        <f t="shared" si="15"/>
        <v>0</v>
      </c>
      <c r="Q71" s="250">
        <f t="shared" si="15"/>
        <v>0</v>
      </c>
      <c r="R71" s="264">
        <f t="shared" si="9"/>
        <v>767336</v>
      </c>
    </row>
    <row r="72" spans="1:19" ht="15.75" customHeight="1">
      <c r="C72" s="230"/>
      <c r="D72" s="231" t="s">
        <v>35</v>
      </c>
      <c r="E72" s="1" t="s">
        <v>232</v>
      </c>
      <c r="F72" s="233"/>
      <c r="G72" s="251">
        <v>609077</v>
      </c>
      <c r="H72" s="250">
        <v>0</v>
      </c>
      <c r="I72" s="286">
        <v>0</v>
      </c>
      <c r="J72" s="250">
        <v>0</v>
      </c>
      <c r="K72" s="250">
        <v>0</v>
      </c>
      <c r="L72" s="264">
        <f t="shared" si="11"/>
        <v>609077</v>
      </c>
      <c r="M72" s="250">
        <v>761261</v>
      </c>
      <c r="N72" s="250">
        <v>6071</v>
      </c>
      <c r="O72" s="286">
        <v>4</v>
      </c>
      <c r="P72" s="250">
        <v>0</v>
      </c>
      <c r="Q72" s="250">
        <v>0</v>
      </c>
      <c r="R72" s="264">
        <f t="shared" si="9"/>
        <v>767336</v>
      </c>
    </row>
    <row r="73" spans="1:19" ht="15.75" customHeight="1">
      <c r="C73" s="230"/>
      <c r="D73" s="231" t="s">
        <v>36</v>
      </c>
      <c r="E73" s="1" t="s">
        <v>233</v>
      </c>
      <c r="F73" s="233"/>
      <c r="G73" s="250">
        <v>0</v>
      </c>
      <c r="H73" s="250">
        <v>0</v>
      </c>
      <c r="I73" s="286">
        <v>0</v>
      </c>
      <c r="J73" s="250">
        <v>0</v>
      </c>
      <c r="K73" s="250">
        <v>0</v>
      </c>
      <c r="L73" s="264">
        <f t="shared" si="11"/>
        <v>0</v>
      </c>
      <c r="M73" s="250">
        <v>0</v>
      </c>
      <c r="N73" s="250">
        <v>0</v>
      </c>
      <c r="O73" s="286">
        <v>0</v>
      </c>
      <c r="P73" s="250">
        <v>0</v>
      </c>
      <c r="Q73" s="250">
        <v>0</v>
      </c>
      <c r="R73" s="264">
        <f t="shared" si="9"/>
        <v>0</v>
      </c>
    </row>
    <row r="74" spans="1:19" s="222" customFormat="1" ht="12" customHeight="1">
      <c r="A74" s="4"/>
      <c r="B74" s="4"/>
      <c r="C74" s="269"/>
      <c r="D74" s="270"/>
      <c r="E74" s="271"/>
      <c r="F74" s="272"/>
      <c r="G74" s="273"/>
      <c r="H74" s="273"/>
      <c r="I74" s="287"/>
      <c r="J74" s="273"/>
      <c r="K74" s="273"/>
      <c r="L74" s="288"/>
      <c r="M74" s="273"/>
      <c r="N74" s="273"/>
      <c r="O74" s="287"/>
      <c r="P74" s="273"/>
      <c r="Q74" s="273"/>
      <c r="R74" s="288"/>
      <c r="S74" s="4"/>
    </row>
    <row r="75" spans="1:19" ht="24.75" customHeight="1">
      <c r="C75" s="274" t="s">
        <v>250</v>
      </c>
      <c r="D75" s="275" t="s">
        <v>251</v>
      </c>
      <c r="E75" s="3"/>
      <c r="F75" s="220"/>
      <c r="G75" s="276"/>
      <c r="H75" s="277"/>
      <c r="I75" s="277"/>
      <c r="J75" s="277"/>
      <c r="K75" s="277"/>
      <c r="L75" s="289"/>
      <c r="M75" s="290"/>
      <c r="N75" s="290"/>
      <c r="O75" s="290"/>
      <c r="P75" s="290"/>
      <c r="Q75" s="290"/>
      <c r="R75" s="289"/>
    </row>
    <row r="76" spans="1:19">
      <c r="C76" s="245" t="s">
        <v>59</v>
      </c>
      <c r="D76" s="246" t="s">
        <v>252</v>
      </c>
      <c r="E76" s="247"/>
      <c r="F76" s="248"/>
      <c r="G76" s="276"/>
      <c r="H76" s="277"/>
      <c r="I76" s="277"/>
      <c r="J76" s="277"/>
      <c r="K76" s="277"/>
      <c r="L76" s="291"/>
      <c r="M76" s="277"/>
      <c r="N76" s="277"/>
      <c r="O76" s="277"/>
      <c r="P76" s="277"/>
      <c r="Q76" s="277"/>
      <c r="R76" s="291"/>
    </row>
    <row r="77" spans="1:19">
      <c r="C77" s="230"/>
      <c r="D77" s="278" t="s">
        <v>35</v>
      </c>
      <c r="E77" s="4" t="s">
        <v>253</v>
      </c>
      <c r="F77" s="233"/>
      <c r="G77" s="276"/>
      <c r="H77" s="277"/>
      <c r="I77" s="277"/>
      <c r="J77" s="277"/>
      <c r="K77" s="277"/>
      <c r="L77" s="292">
        <v>0</v>
      </c>
      <c r="M77" s="293"/>
      <c r="N77" s="293"/>
      <c r="O77" s="293"/>
      <c r="P77" s="293"/>
      <c r="Q77" s="293"/>
      <c r="R77" s="292">
        <v>0</v>
      </c>
    </row>
    <row r="78" spans="1:19">
      <c r="C78" s="230"/>
      <c r="D78" s="278" t="s">
        <v>36</v>
      </c>
      <c r="E78" s="4" t="s">
        <v>254</v>
      </c>
      <c r="F78" s="233"/>
      <c r="G78" s="276"/>
      <c r="H78" s="277"/>
      <c r="I78" s="277"/>
      <c r="J78" s="277"/>
      <c r="K78" s="277"/>
      <c r="L78" s="292">
        <v>0</v>
      </c>
      <c r="M78" s="293"/>
      <c r="N78" s="293"/>
      <c r="O78" s="293"/>
      <c r="P78" s="293"/>
      <c r="Q78" s="293"/>
      <c r="R78" s="292">
        <v>0</v>
      </c>
    </row>
    <row r="79" spans="1:19" ht="5.25" customHeight="1">
      <c r="C79" s="230"/>
      <c r="D79" s="231"/>
      <c r="E79" s="3"/>
      <c r="F79" s="233"/>
      <c r="G79" s="276"/>
      <c r="H79" s="277"/>
      <c r="I79" s="277"/>
      <c r="J79" s="277"/>
      <c r="K79" s="277"/>
      <c r="L79" s="292"/>
      <c r="M79" s="293"/>
      <c r="N79" s="293"/>
      <c r="O79" s="293"/>
      <c r="P79" s="293"/>
      <c r="Q79" s="293"/>
      <c r="R79" s="292"/>
    </row>
    <row r="80" spans="1:19">
      <c r="C80" s="474" t="s">
        <v>61</v>
      </c>
      <c r="D80" s="4" t="s">
        <v>255</v>
      </c>
      <c r="G80" s="276"/>
      <c r="H80" s="277"/>
      <c r="I80" s="277"/>
      <c r="J80" s="277"/>
      <c r="K80" s="277"/>
      <c r="L80" s="292">
        <v>0</v>
      </c>
      <c r="M80" s="293"/>
      <c r="N80" s="293"/>
      <c r="O80" s="293"/>
      <c r="P80" s="293"/>
      <c r="Q80" s="293"/>
      <c r="R80" s="292">
        <v>0</v>
      </c>
    </row>
    <row r="81" spans="3:18" ht="24.75" customHeight="1">
      <c r="C81" s="269"/>
      <c r="D81" s="279"/>
      <c r="E81" s="271"/>
      <c r="F81" s="272"/>
      <c r="G81" s="280"/>
      <c r="H81" s="281"/>
      <c r="I81" s="281"/>
      <c r="J81" s="281"/>
      <c r="K81" s="281"/>
      <c r="L81" s="273"/>
      <c r="M81" s="281"/>
      <c r="N81" s="281"/>
      <c r="O81" s="281"/>
      <c r="P81" s="281"/>
      <c r="Q81" s="281"/>
      <c r="R81" s="273"/>
    </row>
    <row r="85" spans="3:18">
      <c r="C85" s="577" t="s">
        <v>256</v>
      </c>
      <c r="D85" s="577"/>
      <c r="E85" s="577"/>
      <c r="F85" s="577"/>
      <c r="G85" s="577"/>
      <c r="H85" s="577"/>
      <c r="I85" s="577"/>
      <c r="J85" s="577"/>
      <c r="K85" s="577"/>
      <c r="L85" s="577"/>
      <c r="M85" s="577"/>
      <c r="N85" s="577"/>
      <c r="O85" s="577"/>
      <c r="P85" s="577"/>
    </row>
    <row r="87" spans="3:18">
      <c r="P87" s="268" t="s">
        <v>3</v>
      </c>
      <c r="Q87" s="220"/>
      <c r="R87" s="220"/>
    </row>
    <row r="88" spans="3:18" s="2" customFormat="1" ht="32.25" customHeight="1">
      <c r="C88" s="556" t="s">
        <v>223</v>
      </c>
      <c r="D88" s="559" t="s">
        <v>137</v>
      </c>
      <c r="E88" s="560"/>
      <c r="F88" s="561"/>
      <c r="G88" s="568" t="str">
        <f>G6</f>
        <v>31 Maret 2025</v>
      </c>
      <c r="H88" s="569"/>
      <c r="I88" s="569"/>
      <c r="J88" s="569"/>
      <c r="K88" s="570"/>
      <c r="L88" s="568" t="str">
        <f>M6</f>
        <v>31 Maret 2024</v>
      </c>
      <c r="M88" s="569"/>
      <c r="N88" s="569"/>
      <c r="O88" s="569"/>
      <c r="P88" s="570"/>
    </row>
    <row r="89" spans="3:18" s="2" customFormat="1" ht="26.25" customHeight="1">
      <c r="C89" s="557"/>
      <c r="D89" s="562"/>
      <c r="E89" s="563"/>
      <c r="F89" s="564"/>
      <c r="G89" s="568" t="s">
        <v>257</v>
      </c>
      <c r="H89" s="569"/>
      <c r="I89" s="570"/>
      <c r="J89" s="568" t="s">
        <v>258</v>
      </c>
      <c r="K89" s="570"/>
      <c r="L89" s="568" t="s">
        <v>257</v>
      </c>
      <c r="M89" s="569"/>
      <c r="N89" s="570"/>
      <c r="O89" s="568" t="s">
        <v>258</v>
      </c>
      <c r="P89" s="570"/>
    </row>
    <row r="90" spans="3:18" s="2" customFormat="1" ht="30.75" customHeight="1">
      <c r="C90" s="558"/>
      <c r="D90" s="565"/>
      <c r="E90" s="566"/>
      <c r="F90" s="567"/>
      <c r="G90" s="227" t="s">
        <v>259</v>
      </c>
      <c r="H90" s="227" t="s">
        <v>260</v>
      </c>
      <c r="I90" s="227" t="s">
        <v>261</v>
      </c>
      <c r="J90" s="227" t="s">
        <v>262</v>
      </c>
      <c r="K90" s="227" t="s">
        <v>263</v>
      </c>
      <c r="L90" s="227" t="s">
        <v>259</v>
      </c>
      <c r="M90" s="227" t="s">
        <v>260</v>
      </c>
      <c r="N90" s="227" t="s">
        <v>261</v>
      </c>
      <c r="O90" s="227" t="s">
        <v>262</v>
      </c>
      <c r="P90" s="227" t="s">
        <v>263</v>
      </c>
    </row>
    <row r="91" spans="3:18" ht="6" customHeight="1">
      <c r="C91" s="571"/>
      <c r="D91" s="572"/>
      <c r="E91" s="572"/>
      <c r="F91" s="572"/>
      <c r="G91" s="572"/>
      <c r="H91" s="572"/>
      <c r="I91" s="572"/>
      <c r="J91" s="572"/>
      <c r="K91" s="572"/>
      <c r="L91" s="572"/>
      <c r="M91" s="572"/>
      <c r="N91" s="572"/>
      <c r="O91" s="572"/>
      <c r="P91" s="573"/>
    </row>
    <row r="92" spans="3:18" ht="24" customHeight="1">
      <c r="C92" s="245" t="s">
        <v>59</v>
      </c>
      <c r="D92" s="246" t="s">
        <v>14</v>
      </c>
      <c r="E92" s="282"/>
      <c r="F92" s="248"/>
      <c r="G92" s="283">
        <v>1125</v>
      </c>
      <c r="H92" s="283">
        <v>0</v>
      </c>
      <c r="I92" s="283">
        <v>0</v>
      </c>
      <c r="J92" s="283">
        <v>12423</v>
      </c>
      <c r="K92" s="283">
        <v>0</v>
      </c>
      <c r="L92" s="283">
        <v>2760</v>
      </c>
      <c r="M92" s="283">
        <v>0</v>
      </c>
      <c r="N92" s="283">
        <v>0</v>
      </c>
      <c r="O92" s="283">
        <v>32313</v>
      </c>
      <c r="P92" s="283">
        <v>0</v>
      </c>
    </row>
    <row r="93" spans="3:18">
      <c r="C93" s="230" t="s">
        <v>61</v>
      </c>
      <c r="D93" s="231" t="s">
        <v>234</v>
      </c>
      <c r="F93" s="233"/>
      <c r="G93" s="284">
        <v>0</v>
      </c>
      <c r="H93" s="284">
        <v>0</v>
      </c>
      <c r="I93" s="284">
        <v>0</v>
      </c>
      <c r="J93" s="284">
        <v>0</v>
      </c>
      <c r="K93" s="284">
        <v>0</v>
      </c>
      <c r="L93" s="284">
        <v>0</v>
      </c>
      <c r="M93" s="284">
        <v>0</v>
      </c>
      <c r="N93" s="284">
        <v>0</v>
      </c>
      <c r="O93" s="284">
        <v>0</v>
      </c>
      <c r="P93" s="284">
        <v>0</v>
      </c>
    </row>
    <row r="94" spans="3:18">
      <c r="C94" s="230" t="s">
        <v>63</v>
      </c>
      <c r="D94" s="231" t="s">
        <v>18</v>
      </c>
      <c r="F94" s="233"/>
      <c r="G94" s="284">
        <v>0</v>
      </c>
      <c r="H94" s="284">
        <v>0</v>
      </c>
      <c r="I94" s="284">
        <v>0</v>
      </c>
      <c r="J94" s="284">
        <v>4410</v>
      </c>
      <c r="K94" s="284">
        <v>0</v>
      </c>
      <c r="L94" s="284">
        <v>29</v>
      </c>
      <c r="M94" s="284">
        <v>0</v>
      </c>
      <c r="N94" s="284">
        <v>0</v>
      </c>
      <c r="O94" s="284">
        <v>3760</v>
      </c>
      <c r="P94" s="284">
        <v>0</v>
      </c>
    </row>
    <row r="95" spans="3:18">
      <c r="C95" s="235" t="s">
        <v>65</v>
      </c>
      <c r="D95" s="551" t="s">
        <v>236</v>
      </c>
      <c r="E95" s="552"/>
      <c r="F95" s="553"/>
      <c r="G95" s="284">
        <v>0</v>
      </c>
      <c r="H95" s="284">
        <v>0</v>
      </c>
      <c r="I95" s="284">
        <v>0</v>
      </c>
      <c r="J95" s="284">
        <v>0</v>
      </c>
      <c r="K95" s="284">
        <v>0</v>
      </c>
      <c r="L95" s="284">
        <v>0</v>
      </c>
      <c r="M95" s="284">
        <v>0</v>
      </c>
      <c r="N95" s="284">
        <v>0</v>
      </c>
      <c r="O95" s="284">
        <v>0</v>
      </c>
      <c r="P95" s="284">
        <v>0</v>
      </c>
    </row>
    <row r="96" spans="3:18">
      <c r="C96" s="235" t="s">
        <v>67</v>
      </c>
      <c r="D96" s="551" t="s">
        <v>237</v>
      </c>
      <c r="E96" s="552"/>
      <c r="F96" s="553"/>
      <c r="G96" s="284">
        <v>0</v>
      </c>
      <c r="H96" s="284">
        <v>0</v>
      </c>
      <c r="I96" s="284">
        <v>0</v>
      </c>
      <c r="J96" s="284">
        <v>0</v>
      </c>
      <c r="K96" s="284">
        <v>0</v>
      </c>
      <c r="L96" s="284">
        <v>0</v>
      </c>
      <c r="M96" s="284">
        <v>0</v>
      </c>
      <c r="N96" s="284">
        <v>0</v>
      </c>
      <c r="O96" s="284">
        <v>0</v>
      </c>
      <c r="P96" s="284">
        <v>0</v>
      </c>
    </row>
    <row r="97" spans="3:16">
      <c r="C97" s="230" t="s">
        <v>69</v>
      </c>
      <c r="D97" s="231" t="s">
        <v>24</v>
      </c>
      <c r="F97" s="233"/>
      <c r="G97" s="284">
        <v>0</v>
      </c>
      <c r="H97" s="284">
        <v>0</v>
      </c>
      <c r="I97" s="284">
        <v>0</v>
      </c>
      <c r="J97" s="284">
        <v>0</v>
      </c>
      <c r="K97" s="284">
        <v>0</v>
      </c>
      <c r="L97" s="284">
        <v>0</v>
      </c>
      <c r="M97" s="284">
        <v>0</v>
      </c>
      <c r="N97" s="284">
        <v>0</v>
      </c>
      <c r="O97" s="284">
        <v>0</v>
      </c>
      <c r="P97" s="284">
        <v>0</v>
      </c>
    </row>
    <row r="98" spans="3:16">
      <c r="C98" s="230" t="s">
        <v>71</v>
      </c>
      <c r="D98" s="231" t="s">
        <v>238</v>
      </c>
      <c r="F98" s="233"/>
      <c r="G98" s="284">
        <v>847799</v>
      </c>
      <c r="H98" s="284">
        <v>68105</v>
      </c>
      <c r="I98" s="284">
        <v>381677</v>
      </c>
      <c r="J98" s="284">
        <v>227654</v>
      </c>
      <c r="K98" s="284">
        <v>166436</v>
      </c>
      <c r="L98" s="284">
        <v>875414</v>
      </c>
      <c r="M98" s="284">
        <v>62870</v>
      </c>
      <c r="N98" s="284">
        <v>331925</v>
      </c>
      <c r="O98" s="284">
        <v>208380</v>
      </c>
      <c r="P98" s="284">
        <v>257279</v>
      </c>
    </row>
    <row r="99" spans="3:16">
      <c r="C99" s="466" t="s">
        <v>73</v>
      </c>
      <c r="D99" s="231" t="s">
        <v>30</v>
      </c>
      <c r="F99" s="233"/>
      <c r="G99" s="284">
        <v>0</v>
      </c>
      <c r="H99" s="284">
        <v>0</v>
      </c>
      <c r="I99" s="284">
        <v>0</v>
      </c>
      <c r="J99" s="284">
        <v>0</v>
      </c>
      <c r="K99" s="284">
        <v>0</v>
      </c>
      <c r="L99" s="284">
        <v>0</v>
      </c>
      <c r="M99" s="284">
        <v>0</v>
      </c>
      <c r="N99" s="284">
        <v>0</v>
      </c>
      <c r="O99" s="284">
        <v>0</v>
      </c>
      <c r="P99" s="284">
        <v>0</v>
      </c>
    </row>
    <row r="100" spans="3:16">
      <c r="C100" s="466" t="s">
        <v>75</v>
      </c>
      <c r="D100" s="231" t="s">
        <v>244</v>
      </c>
      <c r="F100" s="233"/>
      <c r="G100" s="284">
        <v>0</v>
      </c>
      <c r="H100" s="284">
        <v>0</v>
      </c>
      <c r="I100" s="284">
        <v>0</v>
      </c>
      <c r="J100" s="284">
        <v>0</v>
      </c>
      <c r="K100" s="284">
        <v>0</v>
      </c>
      <c r="L100" s="284">
        <v>0</v>
      </c>
      <c r="M100" s="284">
        <v>0</v>
      </c>
      <c r="N100" s="284">
        <v>0</v>
      </c>
      <c r="O100" s="284">
        <v>0</v>
      </c>
      <c r="P100" s="284">
        <v>0</v>
      </c>
    </row>
    <row r="101" spans="3:16">
      <c r="C101" s="466" t="s">
        <v>27</v>
      </c>
      <c r="D101" s="231" t="s">
        <v>245</v>
      </c>
      <c r="F101" s="233"/>
      <c r="G101" s="284">
        <v>733</v>
      </c>
      <c r="H101" s="284">
        <v>0</v>
      </c>
      <c r="I101" s="284">
        <v>0</v>
      </c>
      <c r="J101" s="284">
        <v>6179</v>
      </c>
      <c r="K101" s="284">
        <v>0</v>
      </c>
      <c r="L101" s="284">
        <v>3139</v>
      </c>
      <c r="M101" s="284">
        <v>0</v>
      </c>
      <c r="N101" s="284">
        <v>0</v>
      </c>
      <c r="O101" s="284">
        <v>7645</v>
      </c>
      <c r="P101" s="284">
        <v>305</v>
      </c>
    </row>
    <row r="102" spans="3:16" ht="12" customHeight="1">
      <c r="C102" s="269"/>
      <c r="D102" s="270"/>
      <c r="E102" s="285"/>
      <c r="F102" s="272"/>
      <c r="G102" s="273"/>
      <c r="H102" s="273"/>
      <c r="I102" s="273"/>
      <c r="J102" s="273"/>
      <c r="K102" s="273"/>
      <c r="L102" s="273"/>
      <c r="M102" s="273"/>
      <c r="N102" s="273"/>
      <c r="O102" s="273"/>
      <c r="P102" s="273"/>
    </row>
    <row r="105" spans="3:16" ht="39.75" customHeight="1">
      <c r="C105" s="554" t="s">
        <v>264</v>
      </c>
      <c r="D105" s="554"/>
      <c r="E105" s="554"/>
      <c r="F105" s="554"/>
      <c r="G105" s="554"/>
      <c r="H105" s="554"/>
      <c r="I105" s="554"/>
      <c r="J105" s="554"/>
      <c r="K105" s="554"/>
      <c r="L105" s="554"/>
      <c r="M105" s="554"/>
      <c r="N105" s="554"/>
      <c r="O105" s="554"/>
      <c r="P105" s="554"/>
    </row>
    <row r="106" spans="3:16" ht="18" customHeight="1">
      <c r="C106" s="555" t="s">
        <v>265</v>
      </c>
      <c r="D106" s="555"/>
      <c r="E106" s="555"/>
      <c r="F106" s="555"/>
      <c r="G106" s="555"/>
      <c r="H106" s="555"/>
      <c r="I106" s="555"/>
      <c r="J106" s="555"/>
      <c r="K106" s="555"/>
      <c r="L106" s="555"/>
      <c r="M106" s="555"/>
      <c r="N106" s="555"/>
    </row>
  </sheetData>
  <mergeCells count="35">
    <mergeCell ref="C1:R1"/>
    <mergeCell ref="G2:N2"/>
    <mergeCell ref="G3:N3"/>
    <mergeCell ref="G5:R5"/>
    <mergeCell ref="G6:L6"/>
    <mergeCell ref="M6:R6"/>
    <mergeCell ref="C8:R8"/>
    <mergeCell ref="D9:R9"/>
    <mergeCell ref="D19:F19"/>
    <mergeCell ref="D22:F22"/>
    <mergeCell ref="D26:F26"/>
    <mergeCell ref="C85:P85"/>
    <mergeCell ref="G88:K88"/>
    <mergeCell ref="L88:P88"/>
    <mergeCell ref="E27:F27"/>
    <mergeCell ref="E33:F33"/>
    <mergeCell ref="D37:F37"/>
    <mergeCell ref="D42:R42"/>
    <mergeCell ref="D52:F52"/>
    <mergeCell ref="D95:F95"/>
    <mergeCell ref="D96:F96"/>
    <mergeCell ref="C105:P105"/>
    <mergeCell ref="C106:N106"/>
    <mergeCell ref="C5:C7"/>
    <mergeCell ref="C88:C90"/>
    <mergeCell ref="D5:F7"/>
    <mergeCell ref="D88:F90"/>
    <mergeCell ref="G89:I89"/>
    <mergeCell ref="J89:K89"/>
    <mergeCell ref="L89:N89"/>
    <mergeCell ref="O89:P89"/>
    <mergeCell ref="C91:P91"/>
    <mergeCell ref="D55:F55"/>
    <mergeCell ref="E60:F60"/>
    <mergeCell ref="D70:F70"/>
  </mergeCells>
  <printOptions horizontalCentered="1"/>
  <pageMargins left="0.196850393700787" right="0.196850393700787" top="0.39370078740157499" bottom="0.39370078740157499" header="0.511811023622047" footer="0.47244094488188998"/>
  <pageSetup paperSize="9" scale="39" fitToHeight="2" orientation="portrait" r:id="rId1"/>
  <headerFooter alignWithMargins="0"/>
  <rowBreaks count="1" manualBreakCount="1">
    <brk id="58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tabColor rgb="FF92D050"/>
  </sheetPr>
  <dimension ref="B1:AP94"/>
  <sheetViews>
    <sheetView showGridLines="0" view="pageBreakPreview" zoomScale="70" zoomScaleNormal="81" workbookViewId="0">
      <selection activeCell="K29" sqref="K29"/>
    </sheetView>
  </sheetViews>
  <sheetFormatPr defaultColWidth="9.140625" defaultRowHeight="15.75"/>
  <cols>
    <col min="1" max="1" width="5.140625" style="75" customWidth="1"/>
    <col min="2" max="2" width="4.85546875" style="75" customWidth="1"/>
    <col min="3" max="3" width="5" style="76" customWidth="1"/>
    <col min="4" max="4" width="5.7109375" style="76" customWidth="1"/>
    <col min="5" max="5" width="7.28515625" style="76" customWidth="1"/>
    <col min="6" max="6" width="8.7109375" style="76" customWidth="1"/>
    <col min="7" max="7" width="13.7109375" style="76" customWidth="1"/>
    <col min="8" max="8" width="16.42578125" style="75" customWidth="1"/>
    <col min="9" max="9" width="23.85546875" style="75" customWidth="1"/>
    <col min="10" max="10" width="24.7109375" style="75" customWidth="1"/>
    <col min="11" max="11" width="74.42578125" style="75" customWidth="1"/>
    <col min="12" max="12" width="24" style="75" customWidth="1"/>
    <col min="13" max="13" width="22.85546875" style="75" customWidth="1"/>
    <col min="14" max="14" width="9" style="77" hidden="1" customWidth="1"/>
    <col min="15" max="15" width="18.140625" style="77" hidden="1" customWidth="1"/>
    <col min="16" max="17" width="23.5703125" style="75" customWidth="1"/>
    <col min="18" max="18" width="3.42578125" style="75" customWidth="1"/>
    <col min="19" max="19" width="12" style="75" customWidth="1"/>
    <col min="20" max="20" width="27.7109375" style="75" customWidth="1"/>
    <col min="21" max="16384" width="9.140625" style="75"/>
  </cols>
  <sheetData>
    <row r="1" spans="2:21" ht="31.5" customHeight="1">
      <c r="B1" s="621" t="s">
        <v>266</v>
      </c>
      <c r="C1" s="621"/>
      <c r="D1" s="621"/>
      <c r="E1" s="621"/>
      <c r="F1" s="621"/>
      <c r="G1" s="621"/>
      <c r="H1" s="621"/>
      <c r="I1" s="621"/>
      <c r="J1" s="621"/>
      <c r="K1" s="621"/>
      <c r="L1" s="621"/>
      <c r="M1" s="621"/>
      <c r="N1" s="621"/>
      <c r="O1" s="621"/>
      <c r="P1" s="621"/>
      <c r="Q1" s="621"/>
      <c r="R1" s="171"/>
    </row>
    <row r="2" spans="2:21" s="69" customFormat="1" ht="15" customHeight="1">
      <c r="B2" s="507" t="s">
        <v>267</v>
      </c>
      <c r="C2" s="507"/>
      <c r="D2" s="507"/>
      <c r="E2" s="507"/>
      <c r="F2" s="507"/>
      <c r="G2" s="507"/>
      <c r="H2" s="507"/>
      <c r="I2" s="507"/>
      <c r="J2" s="507"/>
      <c r="K2" s="507"/>
      <c r="L2" s="507"/>
      <c r="M2" s="507"/>
      <c r="N2" s="507"/>
      <c r="O2" s="507"/>
      <c r="P2" s="507"/>
      <c r="Q2" s="507"/>
      <c r="S2" s="75"/>
      <c r="U2" s="172"/>
    </row>
    <row r="3" spans="2:21" s="69" customFormat="1" ht="15" customHeight="1">
      <c r="B3" s="508" t="str">
        <f>'Tw-Neraca'!B4</f>
        <v>31 Maret 2025</v>
      </c>
      <c r="C3" s="507"/>
      <c r="D3" s="507"/>
      <c r="E3" s="507"/>
      <c r="F3" s="507"/>
      <c r="G3" s="507"/>
      <c r="H3" s="507"/>
      <c r="I3" s="507"/>
      <c r="J3" s="507"/>
      <c r="K3" s="507"/>
      <c r="L3" s="507"/>
      <c r="M3" s="507"/>
      <c r="N3" s="507"/>
      <c r="O3" s="507"/>
      <c r="P3" s="507"/>
      <c r="Q3" s="507"/>
    </row>
    <row r="4" spans="2:21" ht="15" customHeight="1">
      <c r="C4" s="75"/>
      <c r="D4" s="75"/>
      <c r="E4" s="75"/>
      <c r="F4" s="75"/>
      <c r="G4" s="75"/>
      <c r="N4" s="75"/>
      <c r="O4" s="75"/>
      <c r="Q4" s="173" t="s">
        <v>3</v>
      </c>
    </row>
    <row r="5" spans="2:21" ht="15" customHeight="1">
      <c r="B5" s="606" t="s">
        <v>268</v>
      </c>
      <c r="C5" s="607"/>
      <c r="D5" s="607"/>
      <c r="E5" s="607"/>
      <c r="F5" s="607"/>
      <c r="G5" s="607"/>
      <c r="H5" s="607"/>
      <c r="I5" s="607"/>
      <c r="J5" s="607"/>
      <c r="K5" s="607"/>
      <c r="L5" s="607"/>
      <c r="M5" s="608"/>
      <c r="N5" s="131"/>
      <c r="O5" s="131" t="s">
        <v>229</v>
      </c>
      <c r="P5" s="598" t="str">
        <f>'Tw-KAP'!G6</f>
        <v>31 Maret 2025</v>
      </c>
      <c r="Q5" s="598" t="str">
        <f>'Tw-KAP'!M6</f>
        <v>31 Maret 2024</v>
      </c>
    </row>
    <row r="6" spans="2:21" ht="15" customHeight="1">
      <c r="B6" s="609"/>
      <c r="C6" s="610"/>
      <c r="D6" s="610"/>
      <c r="E6" s="610"/>
      <c r="F6" s="610"/>
      <c r="G6" s="610"/>
      <c r="H6" s="610"/>
      <c r="I6" s="610"/>
      <c r="J6" s="610"/>
      <c r="K6" s="610"/>
      <c r="L6" s="610"/>
      <c r="M6" s="611"/>
      <c r="N6" s="132"/>
      <c r="O6" s="132"/>
      <c r="P6" s="599"/>
      <c r="Q6" s="599"/>
    </row>
    <row r="7" spans="2:21" ht="15" customHeight="1">
      <c r="B7" s="609"/>
      <c r="C7" s="610"/>
      <c r="D7" s="610"/>
      <c r="E7" s="610"/>
      <c r="F7" s="610"/>
      <c r="G7" s="610"/>
      <c r="H7" s="610"/>
      <c r="I7" s="610"/>
      <c r="J7" s="610"/>
      <c r="K7" s="610"/>
      <c r="L7" s="610"/>
      <c r="M7" s="611"/>
      <c r="N7" s="132"/>
      <c r="O7" s="132"/>
      <c r="P7" s="132" t="s">
        <v>269</v>
      </c>
      <c r="Q7" s="132" t="s">
        <v>269</v>
      </c>
    </row>
    <row r="8" spans="2:21" ht="15" customHeight="1">
      <c r="B8" s="78"/>
      <c r="C8" s="78"/>
      <c r="D8" s="79"/>
      <c r="E8" s="79"/>
      <c r="F8" s="79"/>
      <c r="G8" s="79"/>
      <c r="H8" s="79"/>
      <c r="I8" s="79"/>
      <c r="J8" s="79"/>
      <c r="K8" s="79"/>
      <c r="L8" s="79"/>
      <c r="M8" s="79"/>
      <c r="N8" s="79"/>
      <c r="O8" s="79"/>
      <c r="P8" s="133"/>
      <c r="Q8" s="133"/>
    </row>
    <row r="9" spans="2:21" ht="15" customHeight="1">
      <c r="B9" s="80" t="s">
        <v>195</v>
      </c>
      <c r="C9" s="622" t="s">
        <v>270</v>
      </c>
      <c r="D9" s="623"/>
      <c r="E9" s="623"/>
      <c r="F9" s="623"/>
      <c r="G9" s="623"/>
      <c r="H9" s="623"/>
      <c r="I9" s="623"/>
      <c r="J9" s="623"/>
      <c r="K9" s="623"/>
      <c r="L9" s="623"/>
      <c r="M9" s="623"/>
      <c r="N9" s="134"/>
      <c r="O9" s="134"/>
      <c r="P9" s="135">
        <v>4316958</v>
      </c>
      <c r="Q9" s="174">
        <v>3593335</v>
      </c>
    </row>
    <row r="10" spans="2:21" ht="15" customHeight="1">
      <c r="B10" s="81"/>
      <c r="C10" s="82">
        <v>1</v>
      </c>
      <c r="D10" s="83" t="s">
        <v>271</v>
      </c>
      <c r="E10" s="83"/>
      <c r="F10" s="83"/>
      <c r="G10" s="83"/>
      <c r="H10" s="84"/>
      <c r="I10" s="115"/>
      <c r="J10" s="115"/>
      <c r="K10" s="136"/>
      <c r="L10" s="136"/>
      <c r="M10" s="136"/>
      <c r="N10" s="137"/>
      <c r="O10" s="137"/>
      <c r="P10" s="138">
        <v>4316958</v>
      </c>
      <c r="Q10" s="141">
        <v>3593335</v>
      </c>
    </row>
    <row r="11" spans="2:21" s="70" customFormat="1" ht="15" customHeight="1">
      <c r="B11" s="81"/>
      <c r="C11" s="85"/>
      <c r="D11" s="86" t="s">
        <v>272</v>
      </c>
      <c r="E11" s="87" t="s">
        <v>273</v>
      </c>
      <c r="F11" s="87"/>
      <c r="G11" s="87"/>
      <c r="H11" s="87"/>
      <c r="I11" s="87"/>
      <c r="J11" s="87"/>
      <c r="K11" s="87"/>
      <c r="L11" s="87"/>
      <c r="M11" s="139"/>
      <c r="N11" s="140"/>
      <c r="O11" s="140"/>
      <c r="P11" s="141">
        <v>2527177</v>
      </c>
      <c r="Q11" s="141">
        <v>2050257</v>
      </c>
    </row>
    <row r="12" spans="2:21" s="70" customFormat="1" ht="15" customHeight="1">
      <c r="B12" s="88"/>
      <c r="C12" s="82"/>
      <c r="D12" s="89" t="s">
        <v>274</v>
      </c>
      <c r="E12" s="90" t="s">
        <v>275</v>
      </c>
      <c r="F12" s="90"/>
      <c r="G12" s="90"/>
      <c r="H12" s="90"/>
      <c r="I12" s="90"/>
      <c r="J12" s="90"/>
      <c r="K12" s="90"/>
      <c r="L12" s="90"/>
      <c r="M12" s="142"/>
      <c r="N12" s="143"/>
      <c r="O12" s="143"/>
      <c r="P12" s="144">
        <v>1993700</v>
      </c>
      <c r="Q12" s="144">
        <v>1715551</v>
      </c>
    </row>
    <row r="13" spans="2:21" s="70" customFormat="1" ht="15" customHeight="1">
      <c r="B13" s="88"/>
      <c r="C13" s="91"/>
      <c r="D13" s="92"/>
      <c r="E13" s="93" t="s">
        <v>276</v>
      </c>
      <c r="F13" s="94" t="s">
        <v>277</v>
      </c>
      <c r="G13" s="95"/>
      <c r="H13" s="96"/>
      <c r="I13" s="96"/>
      <c r="J13" s="96"/>
      <c r="K13" s="96"/>
      <c r="L13" s="96"/>
      <c r="M13" s="145"/>
      <c r="N13" s="143"/>
      <c r="O13" s="143"/>
      <c r="P13" s="144">
        <v>1994137</v>
      </c>
      <c r="Q13" s="144">
        <v>1715988</v>
      </c>
      <c r="R13" s="175"/>
      <c r="S13" s="176"/>
    </row>
    <row r="14" spans="2:21" s="70" customFormat="1" ht="15" customHeight="1">
      <c r="B14" s="88"/>
      <c r="C14" s="82"/>
      <c r="D14" s="89"/>
      <c r="E14" s="97"/>
      <c r="F14" s="98" t="s">
        <v>278</v>
      </c>
      <c r="G14" s="99" t="s">
        <v>279</v>
      </c>
      <c r="H14" s="99"/>
      <c r="I14" s="99"/>
      <c r="J14" s="146"/>
      <c r="K14" s="146"/>
      <c r="L14" s="146"/>
      <c r="M14" s="147"/>
      <c r="N14" s="143"/>
      <c r="O14" s="143"/>
      <c r="P14" s="144">
        <v>0</v>
      </c>
      <c r="Q14" s="144">
        <v>0</v>
      </c>
      <c r="R14" s="175"/>
    </row>
    <row r="15" spans="2:21" s="70" customFormat="1" ht="15" customHeight="1">
      <c r="B15" s="88"/>
      <c r="C15" s="82"/>
      <c r="D15" s="89"/>
      <c r="E15" s="97"/>
      <c r="F15" s="98"/>
      <c r="G15" s="100" t="s">
        <v>280</v>
      </c>
      <c r="H15" s="99" t="s">
        <v>281</v>
      </c>
      <c r="I15" s="99"/>
      <c r="J15" s="146"/>
      <c r="K15" s="146"/>
      <c r="L15" s="146"/>
      <c r="M15" s="147"/>
      <c r="N15" s="143"/>
      <c r="O15" s="143"/>
      <c r="P15" s="144">
        <v>0</v>
      </c>
      <c r="Q15" s="144">
        <v>0</v>
      </c>
    </row>
    <row r="16" spans="2:21" s="70" customFormat="1" ht="15" customHeight="1">
      <c r="B16" s="88"/>
      <c r="C16" s="82"/>
      <c r="D16" s="89"/>
      <c r="E16" s="97"/>
      <c r="F16" s="98"/>
      <c r="G16" s="100" t="s">
        <v>282</v>
      </c>
      <c r="H16" s="99" t="s">
        <v>283</v>
      </c>
      <c r="I16" s="99"/>
      <c r="J16" s="146"/>
      <c r="K16" s="146"/>
      <c r="L16" s="146"/>
      <c r="M16" s="147"/>
      <c r="N16" s="143"/>
      <c r="O16" s="143"/>
      <c r="P16" s="144">
        <v>0</v>
      </c>
      <c r="Q16" s="144">
        <v>0</v>
      </c>
    </row>
    <row r="17" spans="2:18" s="70" customFormat="1" ht="15" customHeight="1">
      <c r="B17" s="88"/>
      <c r="C17" s="82"/>
      <c r="D17" s="89"/>
      <c r="E17" s="97"/>
      <c r="F17" s="98"/>
      <c r="G17" s="100" t="s">
        <v>284</v>
      </c>
      <c r="H17" s="99" t="s">
        <v>285</v>
      </c>
      <c r="I17" s="99"/>
      <c r="J17" s="146"/>
      <c r="K17" s="146"/>
      <c r="L17" s="146"/>
      <c r="M17" s="147"/>
      <c r="N17" s="143"/>
      <c r="O17" s="143"/>
      <c r="P17" s="144">
        <v>0</v>
      </c>
      <c r="Q17" s="144">
        <v>0</v>
      </c>
    </row>
    <row r="18" spans="2:18" s="70" customFormat="1" ht="15" customHeight="1">
      <c r="B18" s="88"/>
      <c r="C18" s="82"/>
      <c r="D18" s="89"/>
      <c r="E18" s="97"/>
      <c r="F18" s="98" t="s">
        <v>286</v>
      </c>
      <c r="G18" s="100" t="s">
        <v>287</v>
      </c>
      <c r="H18" s="99"/>
      <c r="I18" s="99"/>
      <c r="J18" s="146"/>
      <c r="K18" s="146"/>
      <c r="L18" s="146"/>
      <c r="M18" s="147"/>
      <c r="N18" s="143"/>
      <c r="O18" s="143"/>
      <c r="P18" s="144">
        <v>1994137</v>
      </c>
      <c r="Q18" s="144">
        <v>1715988</v>
      </c>
      <c r="R18" s="175"/>
    </row>
    <row r="19" spans="2:18" s="71" customFormat="1" ht="15" customHeight="1">
      <c r="B19" s="88"/>
      <c r="C19" s="101"/>
      <c r="D19" s="102"/>
      <c r="E19" s="103"/>
      <c r="F19" s="103"/>
      <c r="G19" s="100" t="s">
        <v>288</v>
      </c>
      <c r="H19" s="104" t="s">
        <v>93</v>
      </c>
      <c r="I19" s="104"/>
      <c r="J19" s="104"/>
      <c r="K19" s="104"/>
      <c r="L19" s="104"/>
      <c r="M19" s="148"/>
      <c r="N19" s="143" t="s">
        <v>289</v>
      </c>
      <c r="O19" s="143"/>
      <c r="P19" s="144">
        <v>0</v>
      </c>
      <c r="Q19" s="144">
        <v>0</v>
      </c>
    </row>
    <row r="20" spans="2:18" s="71" customFormat="1" ht="15" customHeight="1">
      <c r="B20" s="88"/>
      <c r="C20" s="101"/>
      <c r="D20" s="102"/>
      <c r="E20" s="105"/>
      <c r="F20" s="105"/>
      <c r="G20" s="100" t="s">
        <v>290</v>
      </c>
      <c r="H20" s="614" t="s">
        <v>102</v>
      </c>
      <c r="I20" s="614"/>
      <c r="J20" s="614"/>
      <c r="K20" s="614"/>
      <c r="L20" s="614"/>
      <c r="M20" s="615"/>
      <c r="N20" s="143" t="s">
        <v>289</v>
      </c>
      <c r="O20" s="143"/>
      <c r="P20" s="144">
        <v>1665074</v>
      </c>
      <c r="Q20" s="144">
        <v>1445457</v>
      </c>
    </row>
    <row r="21" spans="2:18" s="72" customFormat="1" ht="15" customHeight="1">
      <c r="B21" s="88"/>
      <c r="C21" s="106"/>
      <c r="D21" s="107"/>
      <c r="E21" s="108"/>
      <c r="F21" s="108"/>
      <c r="G21" s="100" t="s">
        <v>291</v>
      </c>
      <c r="H21" s="104" t="s">
        <v>292</v>
      </c>
      <c r="I21" s="104"/>
      <c r="J21" s="104"/>
      <c r="K21" s="104"/>
      <c r="L21" s="104"/>
      <c r="M21" s="148"/>
      <c r="N21" s="150"/>
      <c r="O21" s="151" t="e">
        <f>(#REF!-(#REF!+(#REF!*0.45)+#REF!+#REF!))</f>
        <v>#REF!</v>
      </c>
      <c r="P21" s="141">
        <v>0</v>
      </c>
      <c r="Q21" s="141">
        <v>0</v>
      </c>
    </row>
    <row r="22" spans="2:18" s="72" customFormat="1" ht="15" customHeight="1">
      <c r="B22" s="88"/>
      <c r="C22" s="106"/>
      <c r="D22" s="107"/>
      <c r="E22" s="109"/>
      <c r="F22" s="109"/>
      <c r="G22" s="100" t="s">
        <v>293</v>
      </c>
      <c r="H22" s="104" t="s">
        <v>294</v>
      </c>
      <c r="I22" s="104"/>
      <c r="J22" s="104"/>
      <c r="K22" s="104"/>
      <c r="L22" s="104"/>
      <c r="M22" s="148"/>
      <c r="N22" s="150"/>
      <c r="O22" s="151" t="e">
        <f>(#REF!-(#REF!+#REF!+#REF!+#REF!))*0.5</f>
        <v>#REF!</v>
      </c>
      <c r="P22" s="141">
        <v>329063</v>
      </c>
      <c r="Q22" s="141">
        <v>270531</v>
      </c>
    </row>
    <row r="23" spans="2:18" s="71" customFormat="1" ht="15" customHeight="1">
      <c r="B23" s="88"/>
      <c r="C23" s="106"/>
      <c r="D23" s="107"/>
      <c r="E23" s="108"/>
      <c r="F23" s="108"/>
      <c r="G23" s="100" t="s">
        <v>295</v>
      </c>
      <c r="H23" s="104" t="s">
        <v>296</v>
      </c>
      <c r="I23" s="104"/>
      <c r="J23" s="104"/>
      <c r="K23" s="104"/>
      <c r="L23" s="104"/>
      <c r="M23" s="148"/>
      <c r="N23" s="143" t="s">
        <v>289</v>
      </c>
      <c r="O23" s="143"/>
      <c r="P23" s="144">
        <v>0</v>
      </c>
      <c r="Q23" s="144">
        <v>0</v>
      </c>
    </row>
    <row r="24" spans="2:18" s="71" customFormat="1" ht="15" customHeight="1">
      <c r="B24" s="88"/>
      <c r="C24" s="106"/>
      <c r="D24" s="107"/>
      <c r="E24" s="108"/>
      <c r="F24" s="108"/>
      <c r="G24" s="100" t="s">
        <v>297</v>
      </c>
      <c r="H24" s="104" t="s">
        <v>39</v>
      </c>
      <c r="I24" s="104"/>
      <c r="J24" s="104"/>
      <c r="K24" s="104"/>
      <c r="L24" s="104"/>
      <c r="M24" s="148"/>
      <c r="N24" s="152"/>
      <c r="O24" s="152"/>
      <c r="P24" s="144">
        <v>0</v>
      </c>
      <c r="Q24" s="144">
        <v>0</v>
      </c>
      <c r="R24" s="175"/>
    </row>
    <row r="25" spans="2:18" s="71" customFormat="1" ht="15" customHeight="1">
      <c r="B25" s="88"/>
      <c r="C25" s="106"/>
      <c r="D25" s="107"/>
      <c r="E25" s="93" t="s">
        <v>298</v>
      </c>
      <c r="F25" s="110" t="s">
        <v>299</v>
      </c>
      <c r="G25" s="111"/>
      <c r="H25" s="614"/>
      <c r="I25" s="614"/>
      <c r="J25" s="614"/>
      <c r="K25" s="614"/>
      <c r="L25" s="614"/>
      <c r="M25" s="615"/>
      <c r="N25" s="152"/>
      <c r="O25" s="152"/>
      <c r="P25" s="144">
        <v>437</v>
      </c>
      <c r="Q25" s="144">
        <v>437</v>
      </c>
      <c r="R25" s="175"/>
    </row>
    <row r="26" spans="2:18" s="71" customFormat="1" ht="15" customHeight="1">
      <c r="B26" s="88"/>
      <c r="C26" s="106"/>
      <c r="D26" s="107"/>
      <c r="E26" s="93"/>
      <c r="F26" s="98" t="s">
        <v>300</v>
      </c>
      <c r="G26" s="99" t="s">
        <v>279</v>
      </c>
      <c r="H26" s="99"/>
      <c r="I26" s="99"/>
      <c r="J26" s="99"/>
      <c r="K26" s="99"/>
      <c r="L26" s="99"/>
      <c r="M26" s="149"/>
      <c r="N26" s="152"/>
      <c r="O26" s="152"/>
      <c r="P26" s="144">
        <v>0</v>
      </c>
      <c r="Q26" s="144">
        <v>0</v>
      </c>
      <c r="R26" s="175"/>
    </row>
    <row r="27" spans="2:18" s="71" customFormat="1" ht="15" customHeight="1">
      <c r="B27" s="88"/>
      <c r="C27" s="106"/>
      <c r="D27" s="107"/>
      <c r="E27" s="93"/>
      <c r="F27" s="98"/>
      <c r="G27" s="98" t="s">
        <v>301</v>
      </c>
      <c r="H27" s="99" t="s">
        <v>302</v>
      </c>
      <c r="I27" s="99"/>
      <c r="J27" s="99"/>
      <c r="K27" s="99"/>
      <c r="L27" s="99"/>
      <c r="M27" s="149"/>
      <c r="N27" s="152"/>
      <c r="O27" s="152"/>
      <c r="P27" s="144">
        <v>0</v>
      </c>
      <c r="Q27" s="144">
        <v>0</v>
      </c>
    </row>
    <row r="28" spans="2:18" s="71" customFormat="1" ht="15" customHeight="1">
      <c r="B28" s="88"/>
      <c r="C28" s="106"/>
      <c r="D28" s="107"/>
      <c r="E28" s="93"/>
      <c r="F28" s="98"/>
      <c r="G28" s="98" t="s">
        <v>303</v>
      </c>
      <c r="H28" s="99" t="s">
        <v>304</v>
      </c>
      <c r="I28" s="99"/>
      <c r="J28" s="99"/>
      <c r="K28" s="99"/>
      <c r="L28" s="99"/>
      <c r="M28" s="149"/>
      <c r="N28" s="152"/>
      <c r="O28" s="152"/>
      <c r="P28" s="144">
        <v>0</v>
      </c>
      <c r="Q28" s="144">
        <v>0</v>
      </c>
    </row>
    <row r="29" spans="2:18" s="71" customFormat="1" ht="15" customHeight="1">
      <c r="B29" s="88"/>
      <c r="C29" s="106"/>
      <c r="D29" s="107"/>
      <c r="E29" s="93"/>
      <c r="F29" s="98" t="s">
        <v>305</v>
      </c>
      <c r="G29" s="100" t="s">
        <v>287</v>
      </c>
      <c r="H29" s="99"/>
      <c r="I29" s="99"/>
      <c r="J29" s="99"/>
      <c r="K29" s="99"/>
      <c r="L29" s="99"/>
      <c r="M29" s="149"/>
      <c r="N29" s="152"/>
      <c r="O29" s="152"/>
      <c r="P29" s="144">
        <v>437</v>
      </c>
      <c r="Q29" s="144">
        <v>437</v>
      </c>
      <c r="R29" s="175"/>
    </row>
    <row r="30" spans="2:18" s="71" customFormat="1" ht="15" customHeight="1">
      <c r="B30" s="88"/>
      <c r="C30" s="106"/>
      <c r="D30" s="107"/>
      <c r="E30" s="93"/>
      <c r="F30" s="98"/>
      <c r="G30" s="98" t="s">
        <v>306</v>
      </c>
      <c r="H30" s="99" t="s">
        <v>307</v>
      </c>
      <c r="I30" s="99"/>
      <c r="J30" s="99"/>
      <c r="K30" s="99"/>
      <c r="L30" s="99"/>
      <c r="M30" s="149"/>
      <c r="N30" s="152"/>
      <c r="O30" s="152"/>
      <c r="P30" s="144">
        <v>0</v>
      </c>
      <c r="Q30" s="144">
        <v>0</v>
      </c>
    </row>
    <row r="31" spans="2:18" s="71" customFormat="1" ht="15" customHeight="1">
      <c r="B31" s="88"/>
      <c r="C31" s="106"/>
      <c r="D31" s="107"/>
      <c r="E31" s="93"/>
      <c r="F31" s="98"/>
      <c r="G31" s="98" t="s">
        <v>308</v>
      </c>
      <c r="H31" s="99" t="s">
        <v>309</v>
      </c>
      <c r="I31" s="99"/>
      <c r="J31" s="99"/>
      <c r="K31" s="99"/>
      <c r="L31" s="99"/>
      <c r="M31" s="149"/>
      <c r="N31" s="152"/>
      <c r="O31" s="152"/>
      <c r="P31" s="144">
        <v>0</v>
      </c>
      <c r="Q31" s="144">
        <v>0</v>
      </c>
    </row>
    <row r="32" spans="2:18" s="71" customFormat="1" ht="15" customHeight="1">
      <c r="B32" s="88"/>
      <c r="C32" s="106"/>
      <c r="D32" s="107"/>
      <c r="E32" s="93"/>
      <c r="F32" s="98"/>
      <c r="G32" s="98" t="s">
        <v>310</v>
      </c>
      <c r="H32" s="99" t="s">
        <v>311</v>
      </c>
      <c r="I32" s="99"/>
      <c r="J32" s="99"/>
      <c r="K32" s="99"/>
      <c r="L32" s="99"/>
      <c r="M32" s="149"/>
      <c r="N32" s="152"/>
      <c r="O32" s="152"/>
      <c r="P32" s="144">
        <v>0</v>
      </c>
      <c r="Q32" s="144">
        <v>0</v>
      </c>
    </row>
    <row r="33" spans="2:19" s="71" customFormat="1" ht="15" customHeight="1">
      <c r="B33" s="88"/>
      <c r="C33" s="106"/>
      <c r="D33" s="107"/>
      <c r="E33" s="93"/>
      <c r="F33" s="98"/>
      <c r="G33" s="98" t="s">
        <v>312</v>
      </c>
      <c r="H33" s="614" t="s">
        <v>313</v>
      </c>
      <c r="I33" s="614"/>
      <c r="J33" s="614"/>
      <c r="K33" s="614"/>
      <c r="L33" s="614"/>
      <c r="M33" s="615"/>
      <c r="N33" s="152"/>
      <c r="O33" s="152"/>
      <c r="P33" s="144">
        <v>0</v>
      </c>
      <c r="Q33" s="144">
        <v>0</v>
      </c>
      <c r="R33" s="177"/>
      <c r="S33" s="40"/>
    </row>
    <row r="34" spans="2:19" s="71" customFormat="1" ht="15" customHeight="1">
      <c r="B34" s="88"/>
      <c r="C34" s="106"/>
      <c r="D34" s="107"/>
      <c r="E34" s="93"/>
      <c r="F34" s="98"/>
      <c r="G34" s="98" t="s">
        <v>314</v>
      </c>
      <c r="H34" s="618" t="s">
        <v>315</v>
      </c>
      <c r="I34" s="618"/>
      <c r="J34" s="618"/>
      <c r="K34" s="618"/>
      <c r="L34" s="618"/>
      <c r="M34" s="619"/>
      <c r="N34" s="152"/>
      <c r="O34" s="152"/>
      <c r="P34" s="144">
        <v>0</v>
      </c>
      <c r="Q34" s="144">
        <v>0</v>
      </c>
    </row>
    <row r="35" spans="2:19" s="71" customFormat="1" ht="15" customHeight="1">
      <c r="B35" s="88"/>
      <c r="C35" s="106"/>
      <c r="D35" s="107"/>
      <c r="E35" s="93"/>
      <c r="F35" s="98"/>
      <c r="G35" s="98" t="s">
        <v>316</v>
      </c>
      <c r="H35" s="614" t="s">
        <v>317</v>
      </c>
      <c r="I35" s="614"/>
      <c r="J35" s="614"/>
      <c r="K35" s="614"/>
      <c r="L35" s="614"/>
      <c r="M35" s="615"/>
      <c r="N35" s="152"/>
      <c r="O35" s="152"/>
      <c r="P35" s="144">
        <v>437</v>
      </c>
      <c r="Q35" s="144">
        <v>437</v>
      </c>
      <c r="R35" s="177"/>
    </row>
    <row r="36" spans="2:19" s="71" customFormat="1" ht="15" customHeight="1">
      <c r="B36" s="88"/>
      <c r="C36" s="106"/>
      <c r="D36" s="107"/>
      <c r="E36" s="93"/>
      <c r="F36" s="98"/>
      <c r="G36" s="98" t="s">
        <v>318</v>
      </c>
      <c r="H36" s="104" t="s">
        <v>39</v>
      </c>
      <c r="I36" s="99"/>
      <c r="J36" s="99"/>
      <c r="K36" s="99"/>
      <c r="L36" s="99"/>
      <c r="M36" s="149"/>
      <c r="N36" s="152"/>
      <c r="O36" s="152"/>
      <c r="P36" s="144">
        <v>0</v>
      </c>
      <c r="Q36" s="144">
        <v>0</v>
      </c>
      <c r="R36" s="175"/>
    </row>
    <row r="37" spans="2:19" s="40" customFormat="1" ht="15" customHeight="1">
      <c r="B37" s="112"/>
      <c r="C37" s="113"/>
      <c r="D37" s="114" t="s">
        <v>319</v>
      </c>
      <c r="E37" s="114" t="s">
        <v>320</v>
      </c>
      <c r="F37" s="114"/>
      <c r="G37" s="114"/>
      <c r="H37" s="114"/>
      <c r="I37" s="114"/>
      <c r="J37" s="114"/>
      <c r="K37" s="114"/>
      <c r="L37" s="114"/>
      <c r="M37" s="114"/>
      <c r="N37" s="153"/>
      <c r="O37" s="153"/>
      <c r="P37" s="154">
        <v>0</v>
      </c>
      <c r="Q37" s="154">
        <v>0</v>
      </c>
    </row>
    <row r="38" spans="2:19" s="40" customFormat="1" ht="15" customHeight="1">
      <c r="B38" s="112"/>
      <c r="C38" s="113"/>
      <c r="D38" s="114" t="s">
        <v>321</v>
      </c>
      <c r="E38" s="90" t="s">
        <v>322</v>
      </c>
      <c r="F38" s="114"/>
      <c r="G38" s="90"/>
      <c r="H38" s="90"/>
      <c r="I38" s="90"/>
      <c r="J38" s="90"/>
      <c r="K38" s="90"/>
      <c r="L38" s="90"/>
      <c r="M38" s="90"/>
      <c r="N38" s="153"/>
      <c r="O38" s="153"/>
      <c r="P38" s="154">
        <v>203919</v>
      </c>
      <c r="Q38" s="154">
        <v>172473</v>
      </c>
    </row>
    <row r="39" spans="2:19" s="40" customFormat="1" ht="15" customHeight="1">
      <c r="B39" s="112"/>
      <c r="C39" s="113"/>
      <c r="D39" s="114"/>
      <c r="E39" s="115" t="s">
        <v>323</v>
      </c>
      <c r="F39" s="116" t="s">
        <v>324</v>
      </c>
      <c r="G39" s="99"/>
      <c r="H39" s="116"/>
      <c r="I39" s="116"/>
      <c r="J39" s="116"/>
      <c r="K39" s="116"/>
      <c r="L39" s="116"/>
      <c r="M39" s="116"/>
      <c r="N39" s="153"/>
      <c r="O39" s="153"/>
      <c r="P39" s="154">
        <v>152159</v>
      </c>
      <c r="Q39" s="154">
        <v>124597</v>
      </c>
    </row>
    <row r="40" spans="2:19" s="40" customFormat="1" ht="15" customHeight="1">
      <c r="B40" s="112"/>
      <c r="C40" s="113"/>
      <c r="D40" s="114"/>
      <c r="E40" s="115" t="s">
        <v>325</v>
      </c>
      <c r="F40" s="117" t="s">
        <v>326</v>
      </c>
      <c r="G40" s="118"/>
      <c r="H40" s="119"/>
      <c r="I40" s="119"/>
      <c r="J40" s="119"/>
      <c r="K40" s="119"/>
      <c r="L40" s="119"/>
      <c r="M40" s="119"/>
      <c r="N40" s="153"/>
      <c r="O40" s="153"/>
      <c r="P40" s="154">
        <v>0</v>
      </c>
      <c r="Q40" s="154">
        <v>0</v>
      </c>
    </row>
    <row r="41" spans="2:19" s="40" customFormat="1" ht="15" customHeight="1">
      <c r="B41" s="112"/>
      <c r="C41" s="113"/>
      <c r="D41" s="114"/>
      <c r="E41" s="115" t="s">
        <v>327</v>
      </c>
      <c r="F41" s="104" t="s">
        <v>328</v>
      </c>
      <c r="G41" s="99"/>
      <c r="H41" s="104"/>
      <c r="I41" s="104"/>
      <c r="J41" s="104"/>
      <c r="K41" s="104"/>
      <c r="L41" s="104"/>
      <c r="M41" s="104"/>
      <c r="N41" s="153"/>
      <c r="O41" s="153"/>
      <c r="P41" s="154">
        <v>51760</v>
      </c>
      <c r="Q41" s="154">
        <v>47876</v>
      </c>
      <c r="R41" s="177"/>
    </row>
    <row r="42" spans="2:19" s="40" customFormat="1" ht="15" customHeight="1">
      <c r="B42" s="112"/>
      <c r="C42" s="113"/>
      <c r="D42" s="114"/>
      <c r="E42" s="115" t="s">
        <v>329</v>
      </c>
      <c r="F42" s="104" t="s">
        <v>330</v>
      </c>
      <c r="G42" s="99"/>
      <c r="H42" s="104"/>
      <c r="I42" s="104"/>
      <c r="J42" s="104"/>
      <c r="K42" s="104"/>
      <c r="L42" s="104"/>
      <c r="M42" s="104"/>
      <c r="N42" s="153"/>
      <c r="O42" s="153"/>
      <c r="P42" s="154">
        <v>0</v>
      </c>
      <c r="Q42" s="154">
        <v>0</v>
      </c>
    </row>
    <row r="43" spans="2:19" s="40" customFormat="1" ht="15" customHeight="1">
      <c r="B43" s="112"/>
      <c r="C43" s="113"/>
      <c r="D43" s="114"/>
      <c r="E43" s="115" t="s">
        <v>331</v>
      </c>
      <c r="F43" s="116" t="s">
        <v>332</v>
      </c>
      <c r="G43" s="99"/>
      <c r="H43" s="116"/>
      <c r="I43" s="116"/>
      <c r="J43" s="116"/>
      <c r="K43" s="116"/>
      <c r="L43" s="116"/>
      <c r="M43" s="116"/>
      <c r="N43" s="153"/>
      <c r="O43" s="153"/>
      <c r="P43" s="154">
        <v>0</v>
      </c>
      <c r="Q43" s="154">
        <v>0</v>
      </c>
    </row>
    <row r="44" spans="2:19" s="40" customFormat="1" ht="15" customHeight="1">
      <c r="B44" s="112"/>
      <c r="C44" s="113"/>
      <c r="D44" s="114"/>
      <c r="E44" s="115" t="s">
        <v>333</v>
      </c>
      <c r="F44" s="116" t="s">
        <v>334</v>
      </c>
      <c r="G44" s="99"/>
      <c r="H44" s="116"/>
      <c r="I44" s="116"/>
      <c r="J44" s="116"/>
      <c r="K44" s="116"/>
      <c r="L44" s="116"/>
      <c r="M44" s="116"/>
      <c r="N44" s="153"/>
      <c r="O44" s="153"/>
      <c r="P44" s="154">
        <v>0</v>
      </c>
      <c r="Q44" s="154">
        <v>0</v>
      </c>
    </row>
    <row r="45" spans="2:19" s="40" customFormat="1" ht="15" customHeight="1">
      <c r="B45" s="112"/>
      <c r="C45" s="113"/>
      <c r="D45" s="114"/>
      <c r="E45" s="115" t="s">
        <v>335</v>
      </c>
      <c r="F45" s="116" t="s">
        <v>336</v>
      </c>
      <c r="G45" s="99"/>
      <c r="H45" s="116"/>
      <c r="I45" s="116"/>
      <c r="J45" s="116"/>
      <c r="K45" s="116"/>
      <c r="L45" s="116"/>
      <c r="M45" s="116"/>
      <c r="N45" s="153"/>
      <c r="O45" s="153"/>
      <c r="P45" s="154">
        <v>0</v>
      </c>
      <c r="Q45" s="154">
        <v>0</v>
      </c>
      <c r="R45" s="177"/>
    </row>
    <row r="46" spans="2:19" s="40" customFormat="1" ht="15" customHeight="1">
      <c r="B46" s="112"/>
      <c r="C46" s="113"/>
      <c r="D46" s="114"/>
      <c r="E46" s="120"/>
      <c r="F46" s="99" t="s">
        <v>337</v>
      </c>
      <c r="G46" s="104" t="s">
        <v>338</v>
      </c>
      <c r="H46" s="104"/>
      <c r="I46" s="104"/>
      <c r="J46" s="104"/>
      <c r="K46" s="104"/>
      <c r="L46" s="104"/>
      <c r="M46" s="104"/>
      <c r="N46" s="153"/>
      <c r="O46" s="153"/>
      <c r="P46" s="154">
        <v>0</v>
      </c>
      <c r="Q46" s="154">
        <v>0</v>
      </c>
      <c r="R46" s="177"/>
    </row>
    <row r="47" spans="2:19" s="40" customFormat="1" ht="15" customHeight="1">
      <c r="B47" s="112"/>
      <c r="C47" s="113"/>
      <c r="D47" s="114"/>
      <c r="E47" s="120"/>
      <c r="F47" s="99" t="s">
        <v>339</v>
      </c>
      <c r="G47" s="104" t="s">
        <v>340</v>
      </c>
      <c r="H47" s="104"/>
      <c r="I47" s="104"/>
      <c r="J47" s="104"/>
      <c r="K47" s="104"/>
      <c r="L47" s="104"/>
      <c r="M47" s="104"/>
      <c r="N47" s="153"/>
      <c r="O47" s="153"/>
      <c r="P47" s="154">
        <v>0</v>
      </c>
      <c r="Q47" s="154">
        <v>0</v>
      </c>
      <c r="R47" s="177"/>
    </row>
    <row r="48" spans="2:19" s="40" customFormat="1" ht="15" customHeight="1">
      <c r="B48" s="112"/>
      <c r="C48" s="113"/>
      <c r="D48" s="114"/>
      <c r="E48" s="120"/>
      <c r="F48" s="104" t="s">
        <v>341</v>
      </c>
      <c r="G48" s="104" t="s">
        <v>342</v>
      </c>
      <c r="H48" s="121"/>
      <c r="I48" s="121"/>
      <c r="J48" s="121"/>
      <c r="K48" s="121"/>
      <c r="L48" s="121"/>
      <c r="M48" s="121"/>
      <c r="N48" s="153"/>
      <c r="O48" s="153"/>
      <c r="P48" s="154">
        <v>0</v>
      </c>
      <c r="Q48" s="154">
        <v>0</v>
      </c>
      <c r="R48" s="177"/>
    </row>
    <row r="49" spans="2:18" s="40" customFormat="1" ht="15" customHeight="1">
      <c r="B49" s="112"/>
      <c r="C49" s="113"/>
      <c r="D49" s="114"/>
      <c r="E49" s="120"/>
      <c r="F49" s="104" t="s">
        <v>343</v>
      </c>
      <c r="G49" s="104" t="s">
        <v>344</v>
      </c>
      <c r="H49" s="121"/>
      <c r="I49" s="121"/>
      <c r="J49" s="121"/>
      <c r="K49" s="121"/>
      <c r="L49" s="121"/>
      <c r="M49" s="121"/>
      <c r="N49" s="153"/>
      <c r="O49" s="153"/>
      <c r="P49" s="154">
        <v>0</v>
      </c>
      <c r="Q49" s="154">
        <v>0</v>
      </c>
      <c r="R49" s="177"/>
    </row>
    <row r="50" spans="2:18" s="40" customFormat="1" ht="15" customHeight="1">
      <c r="B50" s="112"/>
      <c r="C50" s="122">
        <v>2</v>
      </c>
      <c r="D50" s="620" t="s">
        <v>345</v>
      </c>
      <c r="E50" s="620"/>
      <c r="F50" s="620"/>
      <c r="G50" s="620"/>
      <c r="H50" s="620"/>
      <c r="I50" s="620"/>
      <c r="J50" s="620"/>
      <c r="K50" s="620"/>
      <c r="L50" s="620"/>
      <c r="M50" s="620"/>
      <c r="N50" s="153"/>
      <c r="O50" s="153"/>
      <c r="P50" s="155">
        <v>0</v>
      </c>
      <c r="Q50" s="155">
        <v>0</v>
      </c>
    </row>
    <row r="51" spans="2:18" s="40" customFormat="1" ht="15" customHeight="1">
      <c r="B51" s="112"/>
      <c r="C51" s="113"/>
      <c r="D51" s="116" t="s">
        <v>346</v>
      </c>
      <c r="E51" s="116" t="s">
        <v>347</v>
      </c>
      <c r="F51" s="116"/>
      <c r="G51" s="116"/>
      <c r="H51" s="116"/>
      <c r="I51" s="116"/>
      <c r="J51" s="116"/>
      <c r="K51" s="116"/>
      <c r="L51" s="116"/>
      <c r="M51" s="116"/>
      <c r="N51" s="153"/>
      <c r="O51" s="153"/>
      <c r="P51" s="155">
        <v>0</v>
      </c>
      <c r="Q51" s="155">
        <v>0</v>
      </c>
    </row>
    <row r="52" spans="2:18" s="40" customFormat="1" ht="15" customHeight="1">
      <c r="B52" s="112"/>
      <c r="C52" s="113"/>
      <c r="D52" s="116" t="s">
        <v>348</v>
      </c>
      <c r="E52" s="116" t="s">
        <v>349</v>
      </c>
      <c r="F52" s="116"/>
      <c r="G52" s="116"/>
      <c r="H52" s="116"/>
      <c r="I52" s="116"/>
      <c r="J52" s="116"/>
      <c r="K52" s="116"/>
      <c r="L52" s="116"/>
      <c r="M52" s="116"/>
      <c r="N52" s="153"/>
      <c r="O52" s="153"/>
      <c r="P52" s="155">
        <v>0</v>
      </c>
      <c r="Q52" s="155">
        <v>0</v>
      </c>
    </row>
    <row r="53" spans="2:18" s="40" customFormat="1" ht="15" customHeight="1">
      <c r="B53" s="112"/>
      <c r="C53" s="113"/>
      <c r="D53" s="116" t="s">
        <v>350</v>
      </c>
      <c r="E53" s="116" t="s">
        <v>351</v>
      </c>
      <c r="F53" s="116"/>
      <c r="G53" s="116"/>
      <c r="H53" s="116"/>
      <c r="I53" s="116"/>
      <c r="J53" s="116"/>
      <c r="K53" s="116"/>
      <c r="L53" s="116"/>
      <c r="M53" s="116"/>
      <c r="N53" s="153"/>
      <c r="O53" s="153"/>
      <c r="P53" s="155">
        <v>0</v>
      </c>
      <c r="Q53" s="155">
        <v>0</v>
      </c>
      <c r="R53" s="177"/>
    </row>
    <row r="54" spans="2:18" s="40" customFormat="1" ht="15" customHeight="1">
      <c r="B54" s="112"/>
      <c r="C54" s="123"/>
      <c r="D54" s="116"/>
      <c r="E54" s="98" t="s">
        <v>352</v>
      </c>
      <c r="F54" s="98" t="s">
        <v>353</v>
      </c>
      <c r="G54" s="98"/>
      <c r="H54" s="98"/>
      <c r="I54" s="98"/>
      <c r="J54" s="98"/>
      <c r="K54" s="98"/>
      <c r="L54" s="98"/>
      <c r="M54" s="98"/>
      <c r="N54" s="156"/>
      <c r="O54" s="156"/>
      <c r="P54" s="157">
        <v>0</v>
      </c>
      <c r="Q54" s="157">
        <v>0</v>
      </c>
      <c r="R54" s="177"/>
    </row>
    <row r="55" spans="2:18" s="40" customFormat="1" ht="15" customHeight="1">
      <c r="B55" s="112"/>
      <c r="C55" s="123"/>
      <c r="D55" s="116"/>
      <c r="E55" s="98" t="s">
        <v>354</v>
      </c>
      <c r="F55" s="98" t="s">
        <v>340</v>
      </c>
      <c r="G55" s="98"/>
      <c r="H55" s="98"/>
      <c r="I55" s="98"/>
      <c r="J55" s="98"/>
      <c r="K55" s="98"/>
      <c r="L55" s="98"/>
      <c r="M55" s="98"/>
      <c r="N55" s="156"/>
      <c r="O55" s="156"/>
      <c r="P55" s="157">
        <v>0</v>
      </c>
      <c r="Q55" s="157">
        <v>0</v>
      </c>
      <c r="R55" s="177"/>
    </row>
    <row r="56" spans="2:18" s="69" customFormat="1" ht="15" customHeight="1">
      <c r="B56" s="124" t="s">
        <v>199</v>
      </c>
      <c r="C56" s="612" t="s">
        <v>355</v>
      </c>
      <c r="D56" s="592"/>
      <c r="E56" s="592"/>
      <c r="F56" s="592"/>
      <c r="G56" s="592"/>
      <c r="H56" s="592"/>
      <c r="I56" s="592"/>
      <c r="J56" s="592"/>
      <c r="K56" s="613"/>
      <c r="L56" s="613"/>
      <c r="M56" s="613"/>
      <c r="N56" s="158"/>
      <c r="O56" s="158"/>
      <c r="P56" s="159">
        <v>207757.90150000001</v>
      </c>
      <c r="Q56" s="159">
        <v>194349</v>
      </c>
    </row>
    <row r="57" spans="2:18" s="40" customFormat="1" ht="15" customHeight="1">
      <c r="B57" s="112"/>
      <c r="C57" s="125">
        <v>1</v>
      </c>
      <c r="D57" s="614" t="s">
        <v>356</v>
      </c>
      <c r="E57" s="614"/>
      <c r="F57" s="614"/>
      <c r="G57" s="614"/>
      <c r="H57" s="614"/>
      <c r="I57" s="614"/>
      <c r="J57" s="614"/>
      <c r="K57" s="614"/>
      <c r="L57" s="614"/>
      <c r="M57" s="615"/>
      <c r="N57" s="160"/>
      <c r="O57" s="161"/>
      <c r="P57" s="162">
        <v>0</v>
      </c>
      <c r="Q57" s="162">
        <v>0</v>
      </c>
      <c r="R57" s="177"/>
    </row>
    <row r="58" spans="2:18" s="40" customFormat="1" ht="15" customHeight="1">
      <c r="B58" s="112"/>
      <c r="C58" s="125">
        <v>2</v>
      </c>
      <c r="D58" s="614" t="s">
        <v>357</v>
      </c>
      <c r="E58" s="614"/>
      <c r="F58" s="614"/>
      <c r="G58" s="614"/>
      <c r="H58" s="614"/>
      <c r="I58" s="614"/>
      <c r="J58" s="614"/>
      <c r="K58" s="614"/>
      <c r="L58" s="614"/>
      <c r="M58" s="615"/>
      <c r="N58" s="160"/>
      <c r="O58" s="160"/>
      <c r="P58" s="162">
        <v>0</v>
      </c>
      <c r="Q58" s="162">
        <v>0</v>
      </c>
      <c r="R58" s="177"/>
    </row>
    <row r="59" spans="2:18" s="40" customFormat="1" ht="15" customHeight="1">
      <c r="B59" s="112"/>
      <c r="C59" s="125">
        <v>3</v>
      </c>
      <c r="D59" s="614" t="s">
        <v>358</v>
      </c>
      <c r="E59" s="614"/>
      <c r="F59" s="614"/>
      <c r="G59" s="614"/>
      <c r="H59" s="614"/>
      <c r="I59" s="614"/>
      <c r="J59" s="614"/>
      <c r="K59" s="614"/>
      <c r="L59" s="614"/>
      <c r="M59" s="615"/>
      <c r="N59" s="160" t="s">
        <v>359</v>
      </c>
      <c r="O59" s="160"/>
      <c r="P59" s="162">
        <v>207757.90150000001</v>
      </c>
      <c r="Q59" s="162">
        <v>194349</v>
      </c>
      <c r="R59" s="177"/>
    </row>
    <row r="60" spans="2:18" s="40" customFormat="1" ht="15" customHeight="1">
      <c r="B60" s="112"/>
      <c r="C60" s="126">
        <v>4</v>
      </c>
      <c r="D60" s="616" t="s">
        <v>360</v>
      </c>
      <c r="E60" s="616"/>
      <c r="F60" s="616"/>
      <c r="G60" s="616"/>
      <c r="H60" s="616"/>
      <c r="I60" s="616"/>
      <c r="J60" s="616"/>
      <c r="K60" s="616"/>
      <c r="L60" s="616"/>
      <c r="M60" s="617"/>
      <c r="N60" s="163"/>
      <c r="O60" s="163"/>
      <c r="P60" s="164">
        <v>0</v>
      </c>
      <c r="Q60" s="164">
        <v>0</v>
      </c>
    </row>
    <row r="61" spans="2:18" s="40" customFormat="1" ht="15" customHeight="1">
      <c r="B61" s="112"/>
      <c r="C61" s="127"/>
      <c r="D61" s="128" t="s">
        <v>361</v>
      </c>
      <c r="E61" s="117" t="s">
        <v>362</v>
      </c>
      <c r="F61" s="117"/>
      <c r="G61" s="117"/>
      <c r="H61" s="117"/>
      <c r="I61" s="117"/>
      <c r="J61" s="117"/>
      <c r="K61" s="117"/>
      <c r="L61" s="117"/>
      <c r="M61" s="165"/>
      <c r="N61" s="160"/>
      <c r="O61" s="160"/>
      <c r="P61" s="166">
        <v>0</v>
      </c>
      <c r="Q61" s="162">
        <v>0</v>
      </c>
    </row>
    <row r="62" spans="2:18" s="71" customFormat="1" ht="15" customHeight="1">
      <c r="B62" s="81"/>
      <c r="C62" s="129"/>
      <c r="D62" s="128" t="s">
        <v>363</v>
      </c>
      <c r="E62" s="130" t="s">
        <v>364</v>
      </c>
      <c r="F62" s="130"/>
      <c r="G62" s="130"/>
      <c r="H62" s="130"/>
      <c r="I62" s="130"/>
      <c r="J62" s="130"/>
      <c r="K62" s="130"/>
      <c r="L62" s="130"/>
      <c r="M62" s="167"/>
      <c r="N62" s="152"/>
      <c r="O62" s="152"/>
      <c r="P62" s="168">
        <v>0</v>
      </c>
      <c r="Q62" s="168">
        <v>0</v>
      </c>
      <c r="R62" s="177"/>
    </row>
    <row r="63" spans="2:18" s="71" customFormat="1" ht="15" customHeight="1">
      <c r="B63" s="81"/>
      <c r="C63" s="129"/>
      <c r="D63" s="93" t="s">
        <v>365</v>
      </c>
      <c r="E63" s="130" t="s">
        <v>340</v>
      </c>
      <c r="F63" s="130"/>
      <c r="G63" s="130"/>
      <c r="H63" s="130"/>
      <c r="I63" s="130"/>
      <c r="J63" s="130"/>
      <c r="K63" s="130"/>
      <c r="L63" s="130"/>
      <c r="M63" s="167"/>
      <c r="N63" s="152"/>
      <c r="O63" s="152"/>
      <c r="P63" s="168">
        <v>0</v>
      </c>
      <c r="Q63" s="168">
        <v>0</v>
      </c>
      <c r="R63" s="177"/>
    </row>
    <row r="64" spans="2:18" s="71" customFormat="1" ht="15" customHeight="1">
      <c r="B64" s="592" t="s">
        <v>366</v>
      </c>
      <c r="C64" s="592"/>
      <c r="D64" s="592"/>
      <c r="E64" s="592"/>
      <c r="F64" s="592"/>
      <c r="G64" s="592"/>
      <c r="H64" s="592"/>
      <c r="I64" s="592"/>
      <c r="J64" s="592"/>
      <c r="K64" s="592"/>
      <c r="L64" s="592"/>
      <c r="M64" s="592"/>
      <c r="N64" s="169"/>
      <c r="O64" s="169"/>
      <c r="P64" s="170">
        <v>4524715.9014999997</v>
      </c>
      <c r="Q64" s="170">
        <v>3787684</v>
      </c>
    </row>
    <row r="65" spans="2:42" s="73" customFormat="1" ht="27.75" customHeight="1">
      <c r="B65" s="600"/>
      <c r="C65" s="601"/>
      <c r="D65" s="601"/>
      <c r="E65" s="601"/>
      <c r="F65" s="601"/>
      <c r="G65" s="601"/>
      <c r="H65" s="602"/>
      <c r="I65" s="131" t="str">
        <f>P5</f>
        <v>31 Maret 2025</v>
      </c>
      <c r="J65" s="131" t="str">
        <f>Q5</f>
        <v>31 Maret 2024</v>
      </c>
      <c r="K65" s="597"/>
      <c r="L65" s="190" t="str">
        <f>P5</f>
        <v>31 Maret 2025</v>
      </c>
      <c r="M65" s="131" t="str">
        <f>Q5</f>
        <v>31 Maret 2024</v>
      </c>
      <c r="N65" s="131"/>
      <c r="O65" s="191"/>
      <c r="P65" s="192"/>
      <c r="Q65" s="192"/>
      <c r="X65" s="215"/>
    </row>
    <row r="66" spans="2:42" ht="15" customHeight="1">
      <c r="B66" s="603"/>
      <c r="C66" s="604"/>
      <c r="D66" s="604"/>
      <c r="E66" s="604"/>
      <c r="F66" s="604"/>
      <c r="G66" s="604"/>
      <c r="H66" s="605"/>
      <c r="I66" s="132" t="s">
        <v>269</v>
      </c>
      <c r="J66" s="132" t="s">
        <v>269</v>
      </c>
      <c r="K66" s="597"/>
      <c r="L66" s="178" t="s">
        <v>269</v>
      </c>
      <c r="M66" s="132" t="s">
        <v>269</v>
      </c>
      <c r="N66" s="193"/>
      <c r="O66" s="194"/>
      <c r="P66" s="192"/>
      <c r="Q66" s="192"/>
      <c r="R66" s="177"/>
    </row>
    <row r="67" spans="2:42" ht="15" customHeight="1">
      <c r="B67" s="179" t="s">
        <v>367</v>
      </c>
      <c r="C67" s="180"/>
      <c r="D67" s="180"/>
      <c r="E67" s="180"/>
      <c r="F67" s="180"/>
      <c r="G67" s="180"/>
      <c r="H67" s="181"/>
      <c r="I67" s="195"/>
      <c r="J67" s="195"/>
      <c r="K67" s="196" t="s">
        <v>368</v>
      </c>
      <c r="L67" s="197"/>
      <c r="M67" s="195"/>
      <c r="N67" s="198"/>
      <c r="O67" s="199"/>
      <c r="P67" s="200"/>
      <c r="Q67" s="200"/>
    </row>
    <row r="68" spans="2:42" ht="15" customHeight="1">
      <c r="B68" s="179"/>
      <c r="C68" s="180" t="s">
        <v>369</v>
      </c>
      <c r="D68" s="180"/>
      <c r="E68" s="180"/>
      <c r="F68" s="180"/>
      <c r="G68" s="180"/>
      <c r="H68" s="181"/>
      <c r="I68" s="201">
        <v>16577724.021500001</v>
      </c>
      <c r="J68" s="201">
        <v>15490195</v>
      </c>
      <c r="K68" s="202" t="s">
        <v>370</v>
      </c>
      <c r="L68" s="203">
        <v>23.99</v>
      </c>
      <c r="M68" s="204">
        <v>21.45</v>
      </c>
      <c r="N68" s="198"/>
      <c r="O68" s="199"/>
      <c r="P68" s="205"/>
      <c r="Q68" s="205"/>
    </row>
    <row r="69" spans="2:42" ht="15" customHeight="1">
      <c r="B69" s="179"/>
      <c r="C69" s="180" t="s">
        <v>371</v>
      </c>
      <c r="D69" s="180"/>
      <c r="E69" s="180"/>
      <c r="F69" s="180"/>
      <c r="G69" s="180"/>
      <c r="H69" s="181"/>
      <c r="I69" s="201">
        <v>42487.88</v>
      </c>
      <c r="J69" s="201">
        <v>26520</v>
      </c>
      <c r="K69" s="202" t="s">
        <v>372</v>
      </c>
      <c r="L69" s="203">
        <v>23.99</v>
      </c>
      <c r="M69" s="204">
        <v>21.45</v>
      </c>
      <c r="N69" s="198"/>
      <c r="O69" s="199"/>
      <c r="P69" s="205"/>
      <c r="Q69" s="205"/>
    </row>
    <row r="70" spans="2:42" ht="15" customHeight="1">
      <c r="B70" s="179"/>
      <c r="C70" s="180" t="s">
        <v>373</v>
      </c>
      <c r="D70" s="180"/>
      <c r="E70" s="180"/>
      <c r="F70" s="180"/>
      <c r="G70" s="180"/>
      <c r="H70" s="181"/>
      <c r="I70" s="201">
        <v>1375093</v>
      </c>
      <c r="J70" s="201">
        <v>1238086</v>
      </c>
      <c r="K70" s="202" t="s">
        <v>374</v>
      </c>
      <c r="L70" s="203">
        <v>1.1499999999999999</v>
      </c>
      <c r="M70" s="204">
        <v>1.1599999999999999</v>
      </c>
      <c r="N70" s="198"/>
      <c r="O70" s="199"/>
      <c r="P70" s="205"/>
      <c r="Q70" s="205"/>
    </row>
    <row r="71" spans="2:42" ht="15" customHeight="1">
      <c r="B71" s="182"/>
      <c r="C71" s="183" t="s">
        <v>375</v>
      </c>
      <c r="D71" s="183"/>
      <c r="E71" s="183"/>
      <c r="F71" s="183"/>
      <c r="G71" s="183"/>
      <c r="H71" s="184"/>
      <c r="I71" s="206">
        <f>SUM(I68:I70)</f>
        <v>17995304.901500002</v>
      </c>
      <c r="J71" s="206">
        <v>16754801</v>
      </c>
      <c r="K71" s="202" t="s">
        <v>376</v>
      </c>
      <c r="L71" s="203">
        <v>25.14</v>
      </c>
      <c r="M71" s="204">
        <v>22.61</v>
      </c>
      <c r="N71" s="198"/>
      <c r="O71" s="199"/>
      <c r="P71" s="205"/>
      <c r="Q71" s="205"/>
    </row>
    <row r="72" spans="2:42" ht="15" customHeight="1">
      <c r="B72" s="179" t="s">
        <v>377</v>
      </c>
      <c r="C72" s="180"/>
      <c r="D72" s="180"/>
      <c r="E72" s="180"/>
      <c r="F72" s="180"/>
      <c r="G72" s="180"/>
      <c r="H72" s="185"/>
      <c r="I72" s="204">
        <v>9.25</v>
      </c>
      <c r="J72" s="204">
        <v>9.2100000000000009</v>
      </c>
      <c r="K72" s="207" t="s">
        <v>378</v>
      </c>
      <c r="L72" s="203">
        <v>15.89</v>
      </c>
      <c r="M72" s="204">
        <v>13.4</v>
      </c>
      <c r="N72" s="208"/>
      <c r="O72" s="209"/>
      <c r="P72" s="205"/>
      <c r="Q72" s="205"/>
    </row>
    <row r="73" spans="2:42" ht="15" customHeight="1">
      <c r="B73" s="593" t="s">
        <v>379</v>
      </c>
      <c r="C73" s="594"/>
      <c r="D73" s="594"/>
      <c r="E73" s="594"/>
      <c r="F73" s="594"/>
      <c r="G73" s="594"/>
      <c r="H73" s="595"/>
      <c r="I73" s="210"/>
      <c r="J73" s="210"/>
      <c r="K73" s="196" t="s">
        <v>380</v>
      </c>
      <c r="L73" s="197"/>
      <c r="M73" s="195"/>
      <c r="N73" s="208"/>
      <c r="O73" s="209"/>
      <c r="P73" s="211"/>
      <c r="Q73" s="211"/>
    </row>
    <row r="74" spans="2:42" ht="15" customHeight="1">
      <c r="B74" s="179"/>
      <c r="C74" s="180" t="s">
        <v>381</v>
      </c>
      <c r="D74" s="180"/>
      <c r="E74" s="180"/>
      <c r="F74" s="180"/>
      <c r="G74" s="180"/>
      <c r="H74" s="185"/>
      <c r="I74" s="204">
        <v>8.1</v>
      </c>
      <c r="J74" s="204">
        <v>8.0500000000000007</v>
      </c>
      <c r="K74" s="207" t="s">
        <v>382</v>
      </c>
      <c r="L74" s="212">
        <v>0</v>
      </c>
      <c r="M74" s="213">
        <v>0</v>
      </c>
      <c r="N74" s="208"/>
      <c r="O74" s="209"/>
      <c r="P74" s="214"/>
      <c r="Q74" s="214"/>
      <c r="R74" s="216"/>
    </row>
    <row r="75" spans="2:42" ht="15" customHeight="1">
      <c r="B75" s="179"/>
      <c r="C75" s="180" t="s">
        <v>383</v>
      </c>
      <c r="D75" s="180"/>
      <c r="E75" s="180"/>
      <c r="F75" s="180"/>
      <c r="G75" s="180"/>
      <c r="H75" s="185"/>
      <c r="I75" s="204">
        <v>0</v>
      </c>
      <c r="J75" s="204">
        <v>0</v>
      </c>
      <c r="K75" s="207" t="s">
        <v>384</v>
      </c>
      <c r="L75" s="212">
        <v>0</v>
      </c>
      <c r="M75" s="213">
        <v>0</v>
      </c>
      <c r="N75" s="208"/>
      <c r="O75" s="209"/>
      <c r="P75" s="214"/>
      <c r="Q75" s="214"/>
      <c r="R75" s="216"/>
    </row>
    <row r="76" spans="2:42" ht="15" customHeight="1">
      <c r="B76" s="179"/>
      <c r="C76" s="180" t="s">
        <v>385</v>
      </c>
      <c r="D76" s="180"/>
      <c r="E76" s="180"/>
      <c r="F76" s="180"/>
      <c r="G76" s="180"/>
      <c r="H76" s="185"/>
      <c r="I76" s="204">
        <v>1.1499999999999999</v>
      </c>
      <c r="J76" s="204">
        <v>1.1599999999999999</v>
      </c>
      <c r="K76" s="207" t="s">
        <v>386</v>
      </c>
      <c r="L76" s="212">
        <v>0</v>
      </c>
      <c r="M76" s="213">
        <v>0</v>
      </c>
      <c r="N76" s="208"/>
      <c r="O76" s="209"/>
      <c r="P76" s="214"/>
      <c r="Q76" s="214"/>
      <c r="R76" s="216"/>
    </row>
    <row r="77" spans="2:42" ht="12.75" customHeight="1">
      <c r="B77" s="186"/>
      <c r="C77" s="187"/>
      <c r="D77" s="187"/>
      <c r="E77" s="187"/>
      <c r="F77" s="187"/>
      <c r="G77" s="187"/>
      <c r="H77" s="187"/>
      <c r="I77" s="187"/>
      <c r="J77" s="187"/>
      <c r="K77" s="187"/>
      <c r="L77" s="187"/>
      <c r="M77" s="187"/>
      <c r="N77" s="186"/>
      <c r="O77" s="186"/>
      <c r="P77" s="187"/>
      <c r="Q77" s="187"/>
      <c r="R77" s="217"/>
      <c r="S77" s="218"/>
      <c r="T77" s="219"/>
      <c r="U77" s="217"/>
      <c r="V77" s="218"/>
      <c r="W77" s="218"/>
      <c r="X77" s="218"/>
      <c r="Y77" s="71"/>
    </row>
    <row r="78" spans="2:42" s="74" customFormat="1" ht="12.75" customHeight="1">
      <c r="B78" s="188"/>
      <c r="C78" s="188"/>
      <c r="D78" s="188"/>
      <c r="E78" s="188"/>
      <c r="F78" s="188"/>
      <c r="G78" s="188"/>
      <c r="H78" s="188"/>
      <c r="I78" s="188"/>
      <c r="J78" s="188"/>
      <c r="K78" s="188"/>
      <c r="L78" s="188"/>
      <c r="M78" s="188"/>
      <c r="N78" s="188"/>
      <c r="O78" s="188"/>
      <c r="P78" s="188"/>
      <c r="Q78" s="188"/>
      <c r="R78" s="75"/>
      <c r="S78" s="75"/>
      <c r="T78" s="75"/>
      <c r="U78" s="75"/>
      <c r="V78" s="75"/>
      <c r="W78" s="75"/>
      <c r="X78" s="75"/>
      <c r="Y78" s="75"/>
      <c r="Z78" s="75"/>
      <c r="AA78" s="75"/>
      <c r="AB78" s="75"/>
      <c r="AC78" s="75"/>
      <c r="AD78" s="75"/>
      <c r="AE78" s="75"/>
      <c r="AF78" s="75"/>
      <c r="AG78" s="75"/>
      <c r="AH78" s="75"/>
      <c r="AI78" s="75"/>
      <c r="AJ78" s="75"/>
      <c r="AK78" s="75"/>
      <c r="AL78" s="75"/>
      <c r="AM78" s="75"/>
      <c r="AN78" s="75"/>
      <c r="AO78" s="75"/>
      <c r="AP78" s="75"/>
    </row>
    <row r="79" spans="2:42">
      <c r="C79" s="75"/>
    </row>
    <row r="80" spans="2:42">
      <c r="C80" s="75"/>
    </row>
    <row r="81" spans="2:17">
      <c r="C81" s="75"/>
    </row>
    <row r="82" spans="2:17">
      <c r="C82" s="75"/>
    </row>
    <row r="83" spans="2:17">
      <c r="C83" s="75"/>
    </row>
    <row r="84" spans="2:17">
      <c r="C84" s="75"/>
    </row>
    <row r="85" spans="2:17">
      <c r="C85" s="75"/>
    </row>
    <row r="86" spans="2:17">
      <c r="C86" s="75"/>
    </row>
    <row r="87" spans="2:17">
      <c r="C87" s="75"/>
    </row>
    <row r="88" spans="2:17">
      <c r="C88" s="75"/>
    </row>
    <row r="89" spans="2:17">
      <c r="C89" s="75"/>
    </row>
    <row r="90" spans="2:17">
      <c r="C90" s="75"/>
    </row>
    <row r="91" spans="2:17">
      <c r="C91" s="75"/>
    </row>
    <row r="92" spans="2:17">
      <c r="C92" s="75"/>
    </row>
    <row r="93" spans="2:17">
      <c r="C93" s="75"/>
    </row>
    <row r="94" spans="2:17" ht="35.25" customHeight="1">
      <c r="B94" s="189"/>
      <c r="C94" s="596"/>
      <c r="D94" s="596"/>
      <c r="E94" s="596"/>
      <c r="F94" s="596"/>
      <c r="G94" s="596"/>
      <c r="H94" s="596"/>
      <c r="I94" s="596"/>
      <c r="J94" s="596"/>
      <c r="K94" s="596"/>
      <c r="L94" s="596"/>
      <c r="M94" s="596"/>
      <c r="N94" s="596"/>
      <c r="O94" s="596"/>
      <c r="P94" s="596"/>
      <c r="Q94" s="596"/>
    </row>
  </sheetData>
  <mergeCells count="23">
    <mergeCell ref="H35:M35"/>
    <mergeCell ref="D50:M50"/>
    <mergeCell ref="B1:Q1"/>
    <mergeCell ref="B2:Q2"/>
    <mergeCell ref="B3:Q3"/>
    <mergeCell ref="C9:M9"/>
    <mergeCell ref="H20:M20"/>
    <mergeCell ref="B64:M64"/>
    <mergeCell ref="B73:H73"/>
    <mergeCell ref="C94:Q94"/>
    <mergeCell ref="K65:K66"/>
    <mergeCell ref="P5:P6"/>
    <mergeCell ref="Q5:Q6"/>
    <mergeCell ref="B65:H66"/>
    <mergeCell ref="B5:M7"/>
    <mergeCell ref="C56:M56"/>
    <mergeCell ref="D57:M57"/>
    <mergeCell ref="D58:M58"/>
    <mergeCell ref="D59:M59"/>
    <mergeCell ref="D60:M60"/>
    <mergeCell ref="H25:M25"/>
    <mergeCell ref="H33:M33"/>
    <mergeCell ref="H34:M34"/>
  </mergeCells>
  <pageMargins left="0.39370078740157499" right="0.196850393700787" top="0.59055118110236204" bottom="0.59055118110236204" header="0.59055118110236204" footer="0.511811023622047"/>
  <pageSetup paperSize="9" scale="45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tabColor rgb="FF92D050"/>
  </sheetPr>
  <dimension ref="A1:T41"/>
  <sheetViews>
    <sheetView showGridLines="0" zoomScale="80" zoomScaleNormal="80" workbookViewId="0">
      <selection activeCell="D23" sqref="D23"/>
    </sheetView>
  </sheetViews>
  <sheetFormatPr defaultColWidth="9.140625" defaultRowHeight="15.75"/>
  <cols>
    <col min="1" max="1" width="7.140625" style="38" customWidth="1"/>
    <col min="2" max="2" width="57.7109375" style="38" customWidth="1"/>
    <col min="3" max="3" width="24.140625" style="38" customWidth="1"/>
    <col min="4" max="4" width="25.28515625" style="38" customWidth="1"/>
    <col min="5" max="5" width="10.85546875" style="38" customWidth="1"/>
    <col min="6" max="6" width="52.28515625" style="38" customWidth="1"/>
    <col min="7" max="16384" width="9.140625" style="38"/>
  </cols>
  <sheetData>
    <row r="1" spans="1:20">
      <c r="A1" s="627" t="s">
        <v>387</v>
      </c>
      <c r="B1" s="627"/>
      <c r="C1" s="627"/>
      <c r="D1" s="627"/>
    </row>
    <row r="2" spans="1:20">
      <c r="A2" s="39"/>
      <c r="B2" s="39"/>
      <c r="C2" s="39"/>
      <c r="D2" s="39"/>
    </row>
    <row r="3" spans="1:20">
      <c r="A3" s="507" t="s">
        <v>388</v>
      </c>
      <c r="B3" s="507"/>
      <c r="C3" s="507"/>
      <c r="D3" s="507"/>
      <c r="E3" s="40"/>
      <c r="F3" s="40"/>
      <c r="G3" s="40"/>
      <c r="H3" s="40"/>
      <c r="I3" s="40"/>
      <c r="J3" s="40"/>
      <c r="K3" s="40"/>
      <c r="L3" s="40"/>
      <c r="M3" s="40"/>
      <c r="N3" s="40"/>
      <c r="O3" s="40"/>
      <c r="P3" s="40"/>
      <c r="Q3" s="40"/>
      <c r="R3" s="40"/>
      <c r="S3" s="40"/>
      <c r="T3" s="40"/>
    </row>
    <row r="4" spans="1:20">
      <c r="A4" s="508" t="str">
        <f>'Tw-Neraca'!B4</f>
        <v>31 Maret 2025</v>
      </c>
      <c r="B4" s="507"/>
      <c r="C4" s="507"/>
      <c r="D4" s="507"/>
      <c r="E4" s="40"/>
      <c r="F4" s="40"/>
      <c r="G4" s="40"/>
      <c r="H4" s="40"/>
      <c r="I4" s="40"/>
      <c r="J4" s="40"/>
      <c r="K4" s="40"/>
      <c r="L4" s="40"/>
      <c r="M4" s="40"/>
      <c r="N4" s="40"/>
      <c r="O4" s="40"/>
      <c r="P4" s="40"/>
      <c r="Q4" s="40"/>
      <c r="R4" s="40"/>
      <c r="S4" s="40"/>
      <c r="T4" s="40"/>
    </row>
    <row r="5" spans="1:20">
      <c r="D5" s="41" t="s">
        <v>389</v>
      </c>
      <c r="E5" s="42"/>
    </row>
    <row r="6" spans="1:20" ht="30" customHeight="1">
      <c r="A6" s="628" t="s">
        <v>390</v>
      </c>
      <c r="B6" s="629"/>
      <c r="C6" s="43" t="str">
        <f>'Tw-KPMM BU'!P5</f>
        <v>31 Maret 2025</v>
      </c>
      <c r="D6" s="43" t="str">
        <f>'Tw-KPMM BU'!Q5</f>
        <v>31 Maret 2024</v>
      </c>
      <c r="E6" s="44"/>
    </row>
    <row r="7" spans="1:20">
      <c r="A7" s="624" t="s">
        <v>391</v>
      </c>
      <c r="B7" s="624"/>
      <c r="C7" s="630"/>
      <c r="D7" s="631"/>
      <c r="E7" s="45"/>
    </row>
    <row r="8" spans="1:20">
      <c r="A8" s="46" t="s">
        <v>59</v>
      </c>
      <c r="B8" s="47" t="s">
        <v>392</v>
      </c>
      <c r="C8" s="48">
        <v>25.14</v>
      </c>
      <c r="D8" s="48">
        <v>22.61</v>
      </c>
      <c r="E8" s="49"/>
    </row>
    <row r="9" spans="1:20" ht="47.25">
      <c r="A9" s="50" t="s">
        <v>61</v>
      </c>
      <c r="B9" s="51" t="s">
        <v>393</v>
      </c>
      <c r="C9" s="52">
        <v>0.56000000000000005</v>
      </c>
      <c r="D9" s="52">
        <v>0.8</v>
      </c>
      <c r="E9" s="49"/>
    </row>
    <row r="10" spans="1:20" ht="31.5">
      <c r="A10" s="50" t="s">
        <v>63</v>
      </c>
      <c r="B10" s="53" t="s">
        <v>394</v>
      </c>
      <c r="C10" s="52">
        <v>0.56000000000000005</v>
      </c>
      <c r="D10" s="52">
        <v>0.8</v>
      </c>
      <c r="E10" s="49"/>
    </row>
    <row r="11" spans="1:20" ht="31.5">
      <c r="A11" s="50" t="s">
        <v>65</v>
      </c>
      <c r="B11" s="51" t="s">
        <v>395</v>
      </c>
      <c r="C11" s="52">
        <v>3.56</v>
      </c>
      <c r="D11" s="52">
        <v>3.74</v>
      </c>
      <c r="E11" s="49"/>
    </row>
    <row r="12" spans="1:20">
      <c r="A12" s="50" t="s">
        <v>67</v>
      </c>
      <c r="B12" s="54" t="s">
        <v>396</v>
      </c>
      <c r="C12" s="52">
        <v>0.9</v>
      </c>
      <c r="D12" s="52">
        <v>1.3</v>
      </c>
      <c r="E12" s="49"/>
    </row>
    <row r="13" spans="1:20">
      <c r="A13" s="50" t="s">
        <v>69</v>
      </c>
      <c r="B13" s="54" t="s">
        <v>397</v>
      </c>
      <c r="C13" s="52">
        <v>0</v>
      </c>
      <c r="D13" s="52">
        <v>0.05</v>
      </c>
      <c r="E13" s="49"/>
    </row>
    <row r="14" spans="1:20">
      <c r="A14" s="50" t="s">
        <v>71</v>
      </c>
      <c r="B14" s="54" t="s">
        <v>398</v>
      </c>
      <c r="C14" s="52">
        <v>3.88</v>
      </c>
      <c r="D14" s="52">
        <v>3.75</v>
      </c>
      <c r="E14" s="49"/>
    </row>
    <row r="15" spans="1:20">
      <c r="A15" s="50" t="s">
        <v>73</v>
      </c>
      <c r="B15" s="54" t="s">
        <v>399</v>
      </c>
      <c r="C15" s="52">
        <v>30.13</v>
      </c>
      <c r="D15" s="52">
        <v>27.81</v>
      </c>
      <c r="E15" s="49"/>
    </row>
    <row r="16" spans="1:20">
      <c r="A16" s="50" t="s">
        <v>75</v>
      </c>
      <c r="B16" s="54" t="s">
        <v>400</v>
      </c>
      <c r="C16" s="52">
        <v>6.71</v>
      </c>
      <c r="D16" s="52">
        <v>6.83</v>
      </c>
      <c r="E16" s="49"/>
    </row>
    <row r="17" spans="1:8" ht="31.5">
      <c r="A17" s="50" t="s">
        <v>27</v>
      </c>
      <c r="B17" s="51" t="s">
        <v>401</v>
      </c>
      <c r="C17" s="52">
        <v>63.11</v>
      </c>
      <c r="D17" s="52">
        <v>64.39</v>
      </c>
      <c r="E17" s="49"/>
    </row>
    <row r="18" spans="1:8">
      <c r="A18" s="50" t="s">
        <v>78</v>
      </c>
      <c r="B18" s="51" t="s">
        <v>402</v>
      </c>
      <c r="C18" s="52">
        <v>47.89</v>
      </c>
      <c r="D18" s="52">
        <v>43.51</v>
      </c>
      <c r="E18" s="49"/>
    </row>
    <row r="19" spans="1:8">
      <c r="A19" s="475" t="s">
        <v>31</v>
      </c>
      <c r="B19" s="54" t="s">
        <v>403</v>
      </c>
      <c r="C19" s="52">
        <v>69.13</v>
      </c>
      <c r="D19" s="52">
        <v>69.69</v>
      </c>
      <c r="E19" s="49"/>
    </row>
    <row r="20" spans="1:8">
      <c r="A20" s="624" t="s">
        <v>404</v>
      </c>
      <c r="B20" s="624"/>
      <c r="C20" s="624"/>
      <c r="D20" s="624"/>
      <c r="E20" s="45"/>
    </row>
    <row r="21" spans="1:8">
      <c r="A21" s="50" t="s">
        <v>59</v>
      </c>
      <c r="B21" s="51" t="s">
        <v>405</v>
      </c>
      <c r="C21" s="55"/>
      <c r="D21" s="55"/>
      <c r="E21" s="49"/>
    </row>
    <row r="22" spans="1:8">
      <c r="A22" s="55"/>
      <c r="B22" s="56" t="s">
        <v>406</v>
      </c>
      <c r="C22" s="57">
        <v>0</v>
      </c>
      <c r="D22" s="57">
        <v>0</v>
      </c>
      <c r="E22" s="49"/>
    </row>
    <row r="23" spans="1:8">
      <c r="A23" s="55"/>
      <c r="B23" s="56" t="s">
        <v>407</v>
      </c>
      <c r="C23" s="57">
        <v>0</v>
      </c>
      <c r="D23" s="57">
        <v>0</v>
      </c>
      <c r="E23" s="49"/>
    </row>
    <row r="24" spans="1:8">
      <c r="A24" s="55"/>
      <c r="B24" s="51" t="s">
        <v>408</v>
      </c>
      <c r="C24" s="57"/>
      <c r="D24" s="57"/>
      <c r="E24" s="49"/>
    </row>
    <row r="25" spans="1:8">
      <c r="A25" s="55"/>
      <c r="B25" s="56" t="s">
        <v>406</v>
      </c>
      <c r="C25" s="57">
        <v>0</v>
      </c>
      <c r="D25" s="57"/>
      <c r="E25" s="49"/>
    </row>
    <row r="26" spans="1:8">
      <c r="A26" s="55"/>
      <c r="B26" s="56" t="s">
        <v>407</v>
      </c>
      <c r="C26" s="57">
        <v>0</v>
      </c>
      <c r="D26" s="57">
        <v>0</v>
      </c>
      <c r="E26" s="49"/>
    </row>
    <row r="27" spans="1:8">
      <c r="A27" s="50" t="s">
        <v>61</v>
      </c>
      <c r="B27" s="51" t="s">
        <v>409</v>
      </c>
      <c r="C27" s="57"/>
      <c r="D27" s="57"/>
      <c r="E27" s="49"/>
    </row>
    <row r="28" spans="1:8">
      <c r="A28" s="58"/>
      <c r="B28" s="51" t="s">
        <v>410</v>
      </c>
      <c r="C28" s="59"/>
      <c r="D28" s="59"/>
      <c r="E28" s="60"/>
    </row>
    <row r="29" spans="1:8">
      <c r="A29" s="58"/>
      <c r="B29" s="51" t="s">
        <v>411</v>
      </c>
      <c r="C29" s="61">
        <v>0</v>
      </c>
      <c r="D29" s="62">
        <v>0</v>
      </c>
      <c r="E29" s="60"/>
    </row>
    <row r="30" spans="1:8">
      <c r="A30" s="58"/>
      <c r="B30" s="51" t="s">
        <v>412</v>
      </c>
      <c r="C30" s="63">
        <v>5.01</v>
      </c>
      <c r="D30" s="64">
        <v>6.11</v>
      </c>
      <c r="E30" s="60"/>
    </row>
    <row r="31" spans="1:8">
      <c r="A31" s="58"/>
      <c r="B31" s="51" t="s">
        <v>413</v>
      </c>
      <c r="C31" s="63">
        <v>2</v>
      </c>
      <c r="D31" s="64">
        <v>2</v>
      </c>
      <c r="E31" s="60"/>
    </row>
    <row r="32" spans="1:8">
      <c r="A32" s="50" t="s">
        <v>63</v>
      </c>
      <c r="B32" s="51" t="s">
        <v>414</v>
      </c>
      <c r="C32" s="65">
        <v>0.74</v>
      </c>
      <c r="D32" s="52">
        <v>0.47</v>
      </c>
      <c r="E32" s="49"/>
      <c r="F32" s="49"/>
      <c r="G32" s="49"/>
      <c r="H32" s="49"/>
    </row>
    <row r="33" spans="1:11">
      <c r="E33" s="49"/>
      <c r="F33" s="49"/>
      <c r="G33" s="49"/>
      <c r="H33" s="49"/>
    </row>
    <row r="34" spans="1:11" ht="94.5" customHeight="1">
      <c r="A34" s="66"/>
      <c r="B34" s="625"/>
      <c r="C34" s="625"/>
      <c r="D34" s="625"/>
      <c r="E34" s="49"/>
      <c r="F34" s="49"/>
      <c r="G34" s="49"/>
      <c r="H34" s="49"/>
    </row>
    <row r="35" spans="1:11" ht="15" customHeight="1">
      <c r="A35" s="66"/>
      <c r="B35" s="626"/>
      <c r="C35" s="626"/>
      <c r="D35" s="626"/>
      <c r="E35" s="49"/>
      <c r="F35" s="49"/>
      <c r="G35" s="49"/>
      <c r="H35" s="49"/>
    </row>
    <row r="36" spans="1:11" ht="15" customHeight="1">
      <c r="A36" s="66"/>
      <c r="B36" s="626"/>
      <c r="C36" s="626"/>
      <c r="D36" s="626"/>
      <c r="E36" s="49"/>
      <c r="F36" s="49"/>
      <c r="G36" s="49"/>
      <c r="H36" s="49"/>
    </row>
    <row r="37" spans="1:11">
      <c r="A37" s="66"/>
      <c r="E37" s="49"/>
      <c r="F37" s="49"/>
      <c r="G37" s="49"/>
      <c r="H37" s="49"/>
    </row>
    <row r="38" spans="1:11">
      <c r="E38" s="49"/>
      <c r="F38" s="49"/>
      <c r="G38" s="49"/>
      <c r="H38" s="49"/>
    </row>
    <row r="39" spans="1:11">
      <c r="E39" s="49"/>
      <c r="F39" s="49"/>
      <c r="G39" s="49"/>
      <c r="H39" s="49"/>
    </row>
    <row r="40" spans="1:11">
      <c r="K40" s="67"/>
    </row>
    <row r="41" spans="1:11">
      <c r="K41" s="68"/>
    </row>
  </sheetData>
  <mergeCells count="8">
    <mergeCell ref="A20:D20"/>
    <mergeCell ref="B34:D34"/>
    <mergeCell ref="B35:D36"/>
    <mergeCell ref="A1:D1"/>
    <mergeCell ref="A3:D3"/>
    <mergeCell ref="A4:D4"/>
    <mergeCell ref="A6:B6"/>
    <mergeCell ref="A7:D7"/>
  </mergeCells>
  <pageMargins left="0.7" right="0.7" top="0.75" bottom="0.75" header="0.3" footer="0.3"/>
  <pageSetup paperSize="9" scale="65"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tabColor rgb="FF92D050"/>
  </sheetPr>
  <dimension ref="A1:K39"/>
  <sheetViews>
    <sheetView showGridLines="0" view="pageBreakPreview" topLeftCell="A4" zoomScale="60" zoomScaleNormal="100" workbookViewId="0">
      <selection activeCell="A4" sqref="A4:G4"/>
    </sheetView>
  </sheetViews>
  <sheetFormatPr defaultColWidth="9.140625" defaultRowHeight="15.75"/>
  <cols>
    <col min="1" max="1" width="5.28515625" style="3" customWidth="1"/>
    <col min="2" max="2" width="32.42578125" style="4" customWidth="1"/>
    <col min="3" max="7" width="22.7109375" style="4" customWidth="1"/>
    <col min="8" max="16384" width="9.140625" style="4"/>
  </cols>
  <sheetData>
    <row r="1" spans="1:8" s="1" customFormat="1" ht="24" customHeight="1">
      <c r="A1" s="588" t="s">
        <v>415</v>
      </c>
      <c r="B1" s="588"/>
      <c r="C1" s="588"/>
      <c r="D1" s="588"/>
      <c r="E1" s="588"/>
      <c r="F1" s="588"/>
      <c r="G1" s="588"/>
    </row>
    <row r="2" spans="1:8" s="1" customFormat="1">
      <c r="A2" s="6"/>
      <c r="B2" s="6"/>
      <c r="C2" s="6"/>
      <c r="D2" s="6"/>
      <c r="E2" s="6"/>
      <c r="F2" s="6"/>
      <c r="G2" s="6"/>
    </row>
    <row r="3" spans="1:8" s="2" customFormat="1" ht="21.75" customHeight="1">
      <c r="A3" s="507" t="s">
        <v>1</v>
      </c>
      <c r="B3" s="507"/>
      <c r="C3" s="507"/>
      <c r="D3" s="507"/>
      <c r="E3" s="507"/>
      <c r="F3" s="507"/>
      <c r="G3" s="507"/>
    </row>
    <row r="4" spans="1:8" s="2" customFormat="1" ht="21.75" customHeight="1">
      <c r="A4" s="507" t="s">
        <v>416</v>
      </c>
      <c r="B4" s="507"/>
      <c r="C4" s="507"/>
      <c r="D4" s="507"/>
      <c r="E4" s="507"/>
      <c r="F4" s="507"/>
      <c r="G4" s="507"/>
    </row>
    <row r="5" spans="1:8" s="2" customFormat="1" ht="24.75" customHeight="1">
      <c r="A5" s="8"/>
      <c r="B5" s="9"/>
      <c r="D5" s="9"/>
      <c r="E5" s="9"/>
      <c r="F5" s="9"/>
      <c r="G5" s="10" t="s">
        <v>3</v>
      </c>
    </row>
    <row r="6" spans="1:8" ht="20.25" customHeight="1">
      <c r="A6" s="11"/>
      <c r="B6" s="634" t="s">
        <v>417</v>
      </c>
      <c r="C6" s="647" t="s">
        <v>4</v>
      </c>
      <c r="D6" s="648"/>
      <c r="E6" s="648"/>
      <c r="F6" s="648"/>
      <c r="G6" s="649"/>
      <c r="H6" s="2"/>
    </row>
    <row r="7" spans="1:8" ht="21" customHeight="1">
      <c r="A7" s="12" t="s">
        <v>418</v>
      </c>
      <c r="B7" s="635"/>
      <c r="C7" s="636" t="s">
        <v>419</v>
      </c>
      <c r="D7" s="650" t="s">
        <v>420</v>
      </c>
      <c r="E7" s="650"/>
      <c r="F7" s="651" t="s">
        <v>421</v>
      </c>
      <c r="G7" s="652"/>
      <c r="H7" s="2"/>
    </row>
    <row r="8" spans="1:8" ht="21" customHeight="1">
      <c r="A8" s="13"/>
      <c r="B8" s="635"/>
      <c r="C8" s="637"/>
      <c r="D8" s="14" t="s">
        <v>422</v>
      </c>
      <c r="E8" s="15" t="s">
        <v>423</v>
      </c>
      <c r="F8" s="16" t="s">
        <v>424</v>
      </c>
      <c r="G8" s="17" t="s">
        <v>425</v>
      </c>
      <c r="H8" s="2"/>
    </row>
    <row r="9" spans="1:8" ht="6" customHeight="1">
      <c r="A9" s="638"/>
      <c r="B9" s="639"/>
      <c r="C9" s="639"/>
      <c r="D9" s="639"/>
      <c r="E9" s="639"/>
      <c r="F9" s="639"/>
      <c r="G9" s="640"/>
    </row>
    <row r="10" spans="1:8" s="2" customFormat="1" ht="24" customHeight="1">
      <c r="A10" s="18" t="s">
        <v>426</v>
      </c>
      <c r="B10" s="641" t="s">
        <v>427</v>
      </c>
      <c r="C10" s="642"/>
      <c r="D10" s="642"/>
      <c r="E10" s="642"/>
      <c r="F10" s="642"/>
      <c r="G10" s="643"/>
    </row>
    <row r="11" spans="1:8" s="2" customFormat="1" ht="24" customHeight="1">
      <c r="A11" s="19">
        <v>1</v>
      </c>
      <c r="B11" s="20" t="s">
        <v>428</v>
      </c>
      <c r="C11" s="21">
        <v>0</v>
      </c>
      <c r="D11" s="21">
        <v>0</v>
      </c>
      <c r="E11" s="21">
        <v>0</v>
      </c>
      <c r="F11" s="21">
        <v>0</v>
      </c>
      <c r="G11" s="21">
        <v>0</v>
      </c>
    </row>
    <row r="12" spans="1:8" s="2" customFormat="1" ht="24" customHeight="1">
      <c r="A12" s="19">
        <v>2</v>
      </c>
      <c r="B12" s="22" t="s">
        <v>429</v>
      </c>
      <c r="C12" s="23">
        <v>0</v>
      </c>
      <c r="D12" s="23">
        <v>0</v>
      </c>
      <c r="E12" s="23">
        <v>0</v>
      </c>
      <c r="F12" s="23">
        <v>0</v>
      </c>
      <c r="G12" s="24">
        <v>0</v>
      </c>
    </row>
    <row r="13" spans="1:8" s="2" customFormat="1" ht="24" customHeight="1">
      <c r="A13" s="19">
        <v>3</v>
      </c>
      <c r="B13" s="22" t="s">
        <v>430</v>
      </c>
      <c r="C13" s="23">
        <v>0</v>
      </c>
      <c r="D13" s="23">
        <v>0</v>
      </c>
      <c r="E13" s="23">
        <v>0</v>
      </c>
      <c r="F13" s="23">
        <v>0</v>
      </c>
      <c r="G13" s="24">
        <v>0</v>
      </c>
    </row>
    <row r="14" spans="1:8" s="2" customFormat="1" ht="24" customHeight="1">
      <c r="A14" s="19"/>
      <c r="B14" s="25" t="s">
        <v>431</v>
      </c>
      <c r="C14" s="23">
        <v>0</v>
      </c>
      <c r="D14" s="23">
        <v>0</v>
      </c>
      <c r="E14" s="23">
        <v>0</v>
      </c>
      <c r="F14" s="23">
        <v>0</v>
      </c>
      <c r="G14" s="24">
        <v>0</v>
      </c>
    </row>
    <row r="15" spans="1:8" s="2" customFormat="1" ht="24" customHeight="1">
      <c r="A15" s="19"/>
      <c r="B15" s="25" t="s">
        <v>432</v>
      </c>
      <c r="C15" s="23">
        <v>0</v>
      </c>
      <c r="D15" s="23">
        <v>0</v>
      </c>
      <c r="E15" s="23">
        <v>0</v>
      </c>
      <c r="F15" s="23">
        <v>0</v>
      </c>
      <c r="G15" s="24">
        <v>0</v>
      </c>
    </row>
    <row r="16" spans="1:8" s="2" customFormat="1" ht="24" customHeight="1">
      <c r="A16" s="19">
        <v>4</v>
      </c>
      <c r="B16" s="22" t="s">
        <v>433</v>
      </c>
      <c r="C16" s="23">
        <v>0</v>
      </c>
      <c r="D16" s="23">
        <v>0</v>
      </c>
      <c r="E16" s="23">
        <v>0</v>
      </c>
      <c r="F16" s="23">
        <v>0</v>
      </c>
      <c r="G16" s="24">
        <v>0</v>
      </c>
    </row>
    <row r="17" spans="1:11" s="2" customFormat="1" ht="24" customHeight="1">
      <c r="A17" s="19">
        <v>5</v>
      </c>
      <c r="B17" s="22" t="s">
        <v>434</v>
      </c>
      <c r="C17" s="23">
        <v>0</v>
      </c>
      <c r="D17" s="23">
        <v>0</v>
      </c>
      <c r="E17" s="23">
        <v>0</v>
      </c>
      <c r="F17" s="23">
        <v>0</v>
      </c>
      <c r="G17" s="24">
        <v>0</v>
      </c>
    </row>
    <row r="18" spans="1:11" s="2" customFormat="1" ht="24" customHeight="1">
      <c r="A18" s="19">
        <v>6</v>
      </c>
      <c r="B18" s="25" t="s">
        <v>39</v>
      </c>
      <c r="C18" s="23">
        <v>0</v>
      </c>
      <c r="D18" s="23">
        <v>0</v>
      </c>
      <c r="E18" s="23">
        <v>0</v>
      </c>
      <c r="F18" s="23">
        <v>0</v>
      </c>
      <c r="G18" s="24">
        <v>0</v>
      </c>
    </row>
    <row r="19" spans="1:11" s="2" customFormat="1" ht="24" customHeight="1">
      <c r="A19" s="19"/>
      <c r="B19" s="25"/>
      <c r="C19" s="23"/>
      <c r="D19" s="23"/>
      <c r="E19" s="23"/>
      <c r="F19" s="23"/>
      <c r="G19" s="24"/>
    </row>
    <row r="20" spans="1:11" s="2" customFormat="1" ht="24" customHeight="1">
      <c r="A20" s="26" t="s">
        <v>435</v>
      </c>
      <c r="B20" s="27" t="s">
        <v>436</v>
      </c>
      <c r="C20" s="28"/>
      <c r="D20" s="28"/>
      <c r="E20" s="28"/>
      <c r="F20" s="28"/>
      <c r="G20" s="29"/>
    </row>
    <row r="21" spans="1:11" s="2" customFormat="1" ht="24" customHeight="1">
      <c r="A21" s="19">
        <v>1</v>
      </c>
      <c r="B21" s="22" t="s">
        <v>429</v>
      </c>
      <c r="C21" s="23">
        <v>0</v>
      </c>
      <c r="D21" s="23">
        <v>0</v>
      </c>
      <c r="E21" s="23">
        <v>0</v>
      </c>
      <c r="F21" s="23">
        <v>0</v>
      </c>
      <c r="G21" s="24">
        <v>0</v>
      </c>
    </row>
    <row r="22" spans="1:11" s="2" customFormat="1" ht="24" customHeight="1">
      <c r="A22" s="19">
        <v>2</v>
      </c>
      <c r="B22" s="22" t="s">
        <v>430</v>
      </c>
      <c r="C22" s="23">
        <v>0</v>
      </c>
      <c r="D22" s="23">
        <v>0</v>
      </c>
      <c r="E22" s="23">
        <v>0</v>
      </c>
      <c r="F22" s="23">
        <v>0</v>
      </c>
      <c r="G22" s="24">
        <v>0</v>
      </c>
    </row>
    <row r="23" spans="1:11" s="2" customFormat="1" ht="24" customHeight="1">
      <c r="A23" s="19"/>
      <c r="B23" s="25" t="s">
        <v>431</v>
      </c>
      <c r="C23" s="23">
        <v>0</v>
      </c>
      <c r="D23" s="23">
        <v>0</v>
      </c>
      <c r="E23" s="23">
        <v>0</v>
      </c>
      <c r="F23" s="23">
        <v>0</v>
      </c>
      <c r="G23" s="24">
        <v>0</v>
      </c>
    </row>
    <row r="24" spans="1:11" s="2" customFormat="1" ht="24" customHeight="1">
      <c r="A24" s="19"/>
      <c r="B24" s="25" t="s">
        <v>432</v>
      </c>
      <c r="C24" s="23">
        <v>0</v>
      </c>
      <c r="D24" s="23">
        <v>0</v>
      </c>
      <c r="E24" s="23">
        <v>0</v>
      </c>
      <c r="F24" s="23">
        <v>0</v>
      </c>
      <c r="G24" s="24">
        <v>0</v>
      </c>
    </row>
    <row r="25" spans="1:11" s="2" customFormat="1" ht="24" customHeight="1">
      <c r="A25" s="19">
        <v>3</v>
      </c>
      <c r="B25" s="22" t="s">
        <v>433</v>
      </c>
      <c r="C25" s="23">
        <v>0</v>
      </c>
      <c r="D25" s="23">
        <v>0</v>
      </c>
      <c r="E25" s="23">
        <v>0</v>
      </c>
      <c r="F25" s="23">
        <v>0</v>
      </c>
      <c r="G25" s="24">
        <v>0</v>
      </c>
    </row>
    <row r="26" spans="1:11" s="2" customFormat="1" ht="24" customHeight="1">
      <c r="A26" s="19">
        <v>4</v>
      </c>
      <c r="B26" s="22" t="s">
        <v>434</v>
      </c>
      <c r="C26" s="23">
        <v>0</v>
      </c>
      <c r="D26" s="23">
        <v>0</v>
      </c>
      <c r="E26" s="23">
        <v>0</v>
      </c>
      <c r="F26" s="23">
        <v>0</v>
      </c>
      <c r="G26" s="24">
        <v>0</v>
      </c>
    </row>
    <row r="27" spans="1:11" s="2" customFormat="1" ht="24" customHeight="1">
      <c r="A27" s="19">
        <v>5</v>
      </c>
      <c r="B27" s="25" t="s">
        <v>39</v>
      </c>
      <c r="C27" s="23">
        <v>0</v>
      </c>
      <c r="D27" s="23">
        <v>0</v>
      </c>
      <c r="E27" s="23">
        <v>0</v>
      </c>
      <c r="F27" s="23">
        <v>0</v>
      </c>
      <c r="G27" s="24">
        <v>0</v>
      </c>
    </row>
    <row r="28" spans="1:11" s="2" customFormat="1" ht="24" customHeight="1">
      <c r="A28" s="19"/>
      <c r="B28" s="25"/>
      <c r="C28" s="23"/>
      <c r="D28" s="23"/>
      <c r="E28" s="23"/>
      <c r="F28" s="23"/>
      <c r="G28" s="24"/>
      <c r="K28" s="38"/>
    </row>
    <row r="29" spans="1:11" s="2" customFormat="1" ht="24" customHeight="1">
      <c r="A29" s="26" t="s">
        <v>437</v>
      </c>
      <c r="B29" s="27" t="s">
        <v>39</v>
      </c>
      <c r="C29" s="28"/>
      <c r="D29" s="28"/>
      <c r="E29" s="28"/>
      <c r="F29" s="28"/>
      <c r="G29" s="29"/>
      <c r="K29" s="38"/>
    </row>
    <row r="30" spans="1:11" s="2" customFormat="1" ht="24" customHeight="1">
      <c r="A30" s="19"/>
      <c r="B30" s="25"/>
      <c r="C30" s="23"/>
      <c r="D30" s="23"/>
      <c r="E30" s="23"/>
      <c r="F30" s="23"/>
      <c r="G30" s="24"/>
    </row>
    <row r="31" spans="1:11" s="2" customFormat="1" ht="24" customHeight="1">
      <c r="A31" s="30"/>
      <c r="B31" s="31" t="s">
        <v>438</v>
      </c>
      <c r="C31" s="32">
        <v>0</v>
      </c>
      <c r="D31" s="33">
        <v>0</v>
      </c>
      <c r="E31" s="33">
        <v>0</v>
      </c>
      <c r="F31" s="33">
        <v>0</v>
      </c>
      <c r="G31" s="34">
        <v>0</v>
      </c>
    </row>
    <row r="32" spans="1:11" ht="24.95" customHeight="1"/>
    <row r="33" spans="1:7">
      <c r="A33" s="644" t="s">
        <v>439</v>
      </c>
      <c r="B33" s="644"/>
      <c r="C33" s="644"/>
      <c r="D33" s="644"/>
      <c r="E33" s="644"/>
      <c r="F33" s="644"/>
      <c r="G33" s="644"/>
    </row>
    <row r="34" spans="1:7" ht="36.75" customHeight="1">
      <c r="A34" s="35" t="s">
        <v>440</v>
      </c>
      <c r="B34" s="632" t="s">
        <v>441</v>
      </c>
      <c r="C34" s="632"/>
      <c r="D34" s="632"/>
      <c r="E34" s="632"/>
      <c r="F34" s="632"/>
      <c r="G34" s="633"/>
    </row>
    <row r="35" spans="1:7" ht="48" customHeight="1">
      <c r="A35" s="36" t="s">
        <v>442</v>
      </c>
      <c r="B35" s="645" t="s">
        <v>443</v>
      </c>
      <c r="C35" s="645"/>
      <c r="D35" s="645"/>
      <c r="E35" s="645"/>
      <c r="F35" s="645"/>
      <c r="G35" s="646"/>
    </row>
    <row r="36" spans="1:7">
      <c r="A36" s="37" t="s">
        <v>444</v>
      </c>
      <c r="B36" s="632" t="s">
        <v>445</v>
      </c>
      <c r="C36" s="632"/>
      <c r="D36" s="632"/>
      <c r="E36" s="632"/>
      <c r="F36" s="632"/>
      <c r="G36" s="633"/>
    </row>
    <row r="37" spans="1:7" ht="87.75" customHeight="1">
      <c r="A37" s="37" t="s">
        <v>446</v>
      </c>
      <c r="B37" s="632" t="s">
        <v>447</v>
      </c>
      <c r="C37" s="632"/>
      <c r="D37" s="632"/>
      <c r="E37" s="632"/>
      <c r="F37" s="632"/>
      <c r="G37" s="633"/>
    </row>
    <row r="38" spans="1:7" ht="64.5" customHeight="1">
      <c r="A38" s="37" t="s">
        <v>448</v>
      </c>
      <c r="B38" s="632" t="s">
        <v>449</v>
      </c>
      <c r="C38" s="632"/>
      <c r="D38" s="632"/>
      <c r="E38" s="632"/>
      <c r="F38" s="632"/>
      <c r="G38" s="633"/>
    </row>
    <row r="39" spans="1:7">
      <c r="A39" s="4"/>
    </row>
  </sheetData>
  <mergeCells count="16">
    <mergeCell ref="A1:G1"/>
    <mergeCell ref="A3:G3"/>
    <mergeCell ref="A4:G4"/>
    <mergeCell ref="C6:G6"/>
    <mergeCell ref="D7:E7"/>
    <mergeCell ref="F7:G7"/>
    <mergeCell ref="B36:G36"/>
    <mergeCell ref="B37:G37"/>
    <mergeCell ref="B38:G38"/>
    <mergeCell ref="B6:B8"/>
    <mergeCell ref="C7:C8"/>
    <mergeCell ref="A9:G9"/>
    <mergeCell ref="B10:G10"/>
    <mergeCell ref="A33:G33"/>
    <mergeCell ref="B34:G34"/>
    <mergeCell ref="B35:G35"/>
  </mergeCells>
  <printOptions horizontalCentered="1"/>
  <pageMargins left="0.196850393700787" right="0.196850393700787" top="0.39370078740157499" bottom="0.39370078740157499" header="0" footer="0"/>
  <pageSetup paperSize="9" scale="6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10</vt:i4>
      </vt:variant>
    </vt:vector>
  </HeadingPairs>
  <TitlesOfParts>
    <vt:vector size="17" baseType="lpstr">
      <vt:lpstr>Tw-Neraca</vt:lpstr>
      <vt:lpstr>Tw-LR</vt:lpstr>
      <vt:lpstr>Tw-RekAdm</vt:lpstr>
      <vt:lpstr>Tw-KAP</vt:lpstr>
      <vt:lpstr>Tw-KPMM BU</vt:lpstr>
      <vt:lpstr>Tw-Rasio Keuangan</vt:lpstr>
      <vt:lpstr>Tw-Spot dan Derivatif</vt:lpstr>
      <vt:lpstr>'Tw-KPMM BU'!Print_Area</vt:lpstr>
      <vt:lpstr>'Tw-LR'!Print_Area</vt:lpstr>
      <vt:lpstr>'Tw-Neraca'!Print_Area</vt:lpstr>
      <vt:lpstr>'Tw-Rasio Keuangan'!Print_Area</vt:lpstr>
      <vt:lpstr>'Tw-RekAdm'!Print_Area</vt:lpstr>
      <vt:lpstr>'Tw-Spot dan Derivatif'!Print_Area</vt:lpstr>
      <vt:lpstr>'Tw-KAP'!Print_Titles</vt:lpstr>
      <vt:lpstr>'Tw-KPMM BU'!Print_Titles</vt:lpstr>
      <vt:lpstr>'Tw-LR'!Print_Titles</vt:lpstr>
      <vt:lpstr>'Tw-RekAdm'!Print_Titles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I Putu Dharma Santosa, S.Pd</cp:lastModifiedBy>
  <cp:lastPrinted>2025-04-16T02:49:56Z</cp:lastPrinted>
  <dcterms:created xsi:type="dcterms:W3CDTF">2020-10-19T08:27:00Z</dcterms:created>
  <dcterms:modified xsi:type="dcterms:W3CDTF">2025-04-25T06:27:17Z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6EFC457E65C44E819F02F5021DBDACAD</vt:lpwstr>
  </property>
  <property fmtid="{D5CDD505-2E9C-101B-9397-08002B2CF9AE}" pid="3" name="KSOProductBuildVer">
    <vt:lpwstr>2057-12.2.0.20795</vt:lpwstr>
  </property>
</Properties>
</file>