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tu Darma Shantosa\1. Dokumen HUMAS\2025\Website dan Medsos Bank BPD Bali\Laporan Publikasi\OKA\Jun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C71" i="1" s="1"/>
  <c r="C55" i="1"/>
  <c r="D55" i="1" s="1"/>
  <c r="C54" i="1"/>
  <c r="D54" i="1" s="1"/>
  <c r="C53" i="1"/>
  <c r="D53" i="1" s="1"/>
  <c r="C52" i="1"/>
  <c r="D52" i="1" s="1"/>
  <c r="D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4" i="1"/>
  <c r="C34" i="1"/>
  <c r="D33" i="1"/>
  <c r="C33" i="1"/>
  <c r="D32" i="1"/>
  <c r="C32" i="1"/>
  <c r="C31" i="1"/>
  <c r="D31" i="1" s="1"/>
  <c r="D30" i="1"/>
  <c r="C30" i="1"/>
  <c r="C29" i="1"/>
  <c r="D29" i="1" s="1"/>
  <c r="D28" i="1"/>
  <c r="C28" i="1"/>
  <c r="C27" i="1"/>
  <c r="D27" i="1" s="1"/>
  <c r="D26" i="1"/>
  <c r="C26" i="1"/>
  <c r="C25" i="1"/>
  <c r="D25" i="1" s="1"/>
  <c r="D24" i="1"/>
  <c r="C24" i="1"/>
  <c r="C23" i="1"/>
  <c r="D23" i="1" s="1"/>
  <c r="D22" i="1"/>
  <c r="C22" i="1"/>
  <c r="C21" i="1"/>
  <c r="D21" i="1" s="1"/>
  <c r="D20" i="1"/>
  <c r="C20" i="1"/>
  <c r="C19" i="1"/>
  <c r="D19" i="1" s="1"/>
  <c r="D18" i="1"/>
  <c r="C18" i="1"/>
  <c r="C17" i="1"/>
  <c r="D17" i="1" s="1"/>
  <c r="D16" i="1"/>
  <c r="C16" i="1"/>
  <c r="C15" i="1"/>
  <c r="D15" i="1" s="1"/>
  <c r="D14" i="1"/>
  <c r="C14" i="1"/>
  <c r="C13" i="1"/>
  <c r="D13" i="1" s="1"/>
  <c r="D12" i="1"/>
  <c r="C12" i="1"/>
  <c r="C11" i="1"/>
  <c r="D11" i="1" s="1"/>
  <c r="D10" i="1"/>
  <c r="C10" i="1"/>
  <c r="C9" i="1"/>
  <c r="D9" i="1" s="1"/>
  <c r="D35" i="1" s="1"/>
  <c r="A3" i="1"/>
  <c r="C7" i="1" s="1"/>
  <c r="D7" i="1" s="1"/>
  <c r="C35" i="1" l="1"/>
  <c r="D56" i="1"/>
  <c r="D71" i="1" s="1"/>
</calcChain>
</file>

<file path=xl/sharedStrings.xml><?xml version="1.0" encoding="utf-8"?>
<sst xmlns="http://schemas.openxmlformats.org/spreadsheetml/2006/main" count="75" uniqueCount="75">
  <si>
    <t>Laporan Rekonsiliasi Permodalan (CC2)</t>
  </si>
  <si>
    <t>PT Bank Pembangunan Daerah bali</t>
  </si>
  <si>
    <t>Dalam Jutaan Rupiah</t>
  </si>
  <si>
    <t>No</t>
  </si>
  <si>
    <t>Pos-pos</t>
  </si>
  <si>
    <t>Neraca Publikasi</t>
  </si>
  <si>
    <t>Neraca Konsolidasi dengan cakupan konsolidasi berdasarkan ketentuan kehati-hatian</t>
  </si>
  <si>
    <t>No Ref</t>
  </si>
  <si>
    <t>ASET</t>
  </si>
  <si>
    <t> Kas </t>
  </si>
  <si>
    <t> Penempatan pada Bank Indonesia </t>
  </si>
  <si>
    <t> Penempatan pada bank lain </t>
  </si>
  <si>
    <t> Tagihan spot dan derivatif / forward</t>
  </si>
  <si>
    <t> Surat berharga yang dimiliki</t>
  </si>
  <si>
    <t> Surat berharga yang dijual dengan janji dibeli kembali  (repo) </t>
  </si>
  <si>
    <t> Tagihan atas surat berharga yang dibeli dengan janji  dijual kembali (reverse repo) </t>
  </si>
  <si>
    <t> Tagihan akseptasi </t>
  </si>
  <si>
    <t> Kredit yang diberikan</t>
  </si>
  <si>
    <t> Pembiayaan syariah </t>
  </si>
  <si>
    <t> Penyertaan modal</t>
  </si>
  <si>
    <t>Aset keuangan Lainnya</t>
  </si>
  <si>
    <t> Cadangan kerugian penurunan nilai aset keuangan -/- </t>
  </si>
  <si>
    <t>   a. Surat berharga yang dimiliki</t>
  </si>
  <si>
    <t>   b. Kredit yang diberikan dan pembiayaan syariah</t>
  </si>
  <si>
    <t>   c. Lainnya </t>
  </si>
  <si>
    <t> Aset tidak berwujud </t>
  </si>
  <si>
    <t>Akumulasi amortisasi aset tidak berwujud -/- </t>
  </si>
  <si>
    <t> Aset tetap dan inventaris </t>
  </si>
  <si>
    <t>Akumulasi penyusutan aset tetap dan inventaris -/- </t>
  </si>
  <si>
    <t> Aset non produktif </t>
  </si>
  <si>
    <t>    a. Properti terbengkalai </t>
  </si>
  <si>
    <t>    b. Agunan yang diambil alih  </t>
  </si>
  <si>
    <t>    c. Rekening tunda </t>
  </si>
  <si>
    <t>    d. Aset antarkantor </t>
  </si>
  <si>
    <t> Aset Lainnya </t>
  </si>
  <si>
    <t>TOTAL ASET</t>
  </si>
  <si>
    <t>LIABILITAS DAN EKUITAS</t>
  </si>
  <si>
    <t> Giro </t>
  </si>
  <si>
    <t> Tabungan </t>
  </si>
  <si>
    <t> Deposito</t>
  </si>
  <si>
    <t> Uang Elektronik</t>
  </si>
  <si>
    <t> Liabilitas kepada Bank Indonesia </t>
  </si>
  <si>
    <t> Liabilitas kepada bank lain </t>
  </si>
  <si>
    <t> Liabilitas spot dan derivatif / forward</t>
  </si>
  <si>
    <t> Liabilitas atas surat berharga yang dijual dengan janji  dibeli kembali (repo) </t>
  </si>
  <si>
    <t> Liabilitas akseptasi </t>
  </si>
  <si>
    <t> Surat berharga yang diterbitkan </t>
  </si>
  <si>
    <t> Pinjaman / pembiayaan yang diterima </t>
  </si>
  <si>
    <t> Setoran jaminan </t>
  </si>
  <si>
    <t> Liabilitas antarkantor </t>
  </si>
  <si>
    <t> Liabilitas lainnya </t>
  </si>
  <si>
    <t> Kepentingan minoritas (minority interest)</t>
  </si>
  <si>
    <t> Modal disetor </t>
  </si>
  <si>
    <t>   a. Modal dasar  </t>
  </si>
  <si>
    <t>   b. Modal yang belum disetor -/- </t>
  </si>
  <si>
    <t>   c. Saham yang dibeli kembali (treasury stock) -/- </t>
  </si>
  <si>
    <t> Tambahan modal disetor </t>
  </si>
  <si>
    <t>   a. Agio </t>
  </si>
  <si>
    <t>   b. Disagio -/- </t>
  </si>
  <si>
    <t>   c. Dana setoran modal </t>
  </si>
  <si>
    <t>   d. Lainnya </t>
  </si>
  <si>
    <t> Penghasilan komprehensif lain </t>
  </si>
  <si>
    <t>   a. Keuntungan</t>
  </si>
  <si>
    <t>   b. Kerugian</t>
  </si>
  <si>
    <t> Cadangan </t>
  </si>
  <si>
    <t> a. Cadangan umum </t>
  </si>
  <si>
    <t> b. Cadangan tujuan </t>
  </si>
  <si>
    <t> Laba/rugi </t>
  </si>
  <si>
    <t> a. Tahun-tahun lalu </t>
  </si>
  <si>
    <t> b. Tahun berjalan </t>
  </si>
  <si>
    <t xml:space="preserve">  c. Dividen yang dibayarkan -/-</t>
  </si>
  <si>
    <t>TOTAL LIABILITAS DAN EKUITAS</t>
  </si>
  <si>
    <t>Analisis Kualitatif</t>
  </si>
  <si>
    <t>Pada saat likuidasi pemegang saham hanya akan memperoleh pengembalian investasinya jika seluruh kreditur perseroan telah memperoleh pembayaran dan masih terdapat sisa harta perseroan</t>
  </si>
  <si>
    <t>Jenis permodalan Bank saat ini didominasi oleh Saham Biasa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</si>
</sst>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Bookman Old Style"/>
      <charset val="134"/>
    </font>
    <font>
      <strike/>
      <sz val="12"/>
      <color rgb="FFFF0000"/>
      <name val="Bookman Old Style"/>
      <charset val="134"/>
    </font>
    <font>
      <sz val="10"/>
      <name val="Arial"/>
      <charset val="134"/>
    </font>
    <font>
      <sz val="12"/>
      <name val="Bookman Old Style"/>
      <charset val="134"/>
    </font>
    <font>
      <b/>
      <sz val="11"/>
      <color theme="1"/>
      <name val="Bookman Old Style"/>
      <charset val="134"/>
    </font>
    <font>
      <sz val="11"/>
      <color theme="1"/>
      <name val="Bookman Old Style"/>
      <charset val="134"/>
    </font>
    <font>
      <sz val="12"/>
      <color theme="1"/>
      <name val="Bookman Old Style"/>
      <charset val="134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/>
    <xf numFmtId="0" fontId="5" fillId="0" borderId="0" xfId="2" applyFont="1" applyAlignment="1">
      <alignment horizontal="center" vertical="center"/>
    </xf>
    <xf numFmtId="0" fontId="5" fillId="0" borderId="0" xfId="2" quotePrefix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3" quotePrefix="1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164" fontId="7" fillId="2" borderId="1" xfId="3" applyNumberFormat="1" applyFont="1" applyFill="1" applyBorder="1" applyAlignment="1">
      <alignment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64" fontId="7" fillId="0" borderId="1" xfId="3" applyNumberFormat="1" applyFont="1" applyFill="1" applyBorder="1" applyAlignment="1">
      <alignment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64" fontId="6" fillId="4" borderId="1" xfId="3" applyNumberFormat="1" applyFont="1" applyFill="1" applyBorder="1" applyAlignment="1">
      <alignment horizontal="right" wrapText="1"/>
    </xf>
    <xf numFmtId="164" fontId="6" fillId="3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164" fontId="3" fillId="0" borderId="0" xfId="3" applyNumberFormat="1" applyFont="1"/>
    <xf numFmtId="164" fontId="3" fillId="0" borderId="0" xfId="3" applyNumberFormat="1" applyFont="1" applyAlignment="1">
      <alignment horizontal="center"/>
    </xf>
  </cellXfs>
  <cellStyles count="4">
    <cellStyle name="Comma 5" xfId="3"/>
    <cellStyle name="Normal" xfId="0" builtinId="0"/>
    <cellStyle name="Normal 22" xfId="1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.%20CFS%20JUN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C"/>
      <sheetName val="LR"/>
      <sheetName val="NRC01"/>
      <sheetName val="LRG01"/>
      <sheetName val="ADM01"/>
      <sheetName val="PBI01"/>
      <sheetName val="PBL01"/>
      <sheetName val="SYM01"/>
      <sheetName val="REP01"/>
      <sheetName val="REV01"/>
      <sheetName val="ATB01"/>
      <sheetName val="ASL &amp; LIL"/>
      <sheetName val="Rincian Kredit"/>
      <sheetName val="Neraca"/>
      <sheetName val="LabaRugi"/>
      <sheetName val="Administratif"/>
      <sheetName val="KAP I Jutaan"/>
      <sheetName val="KAP II Jutaan"/>
      <sheetName val="KPMM APOLO"/>
      <sheetName val="KAP I Penuh"/>
      <sheetName val="KAP II Penuh"/>
      <sheetName val="KPMM Penuh"/>
      <sheetName val="Ratio Keu"/>
      <sheetName val="DRAFT Ratio Keu"/>
      <sheetName val="Lampiran"/>
      <sheetName val="REKAP RASIO"/>
      <sheetName val="TKB"/>
      <sheetName val="T-Pengungkapan Kualitatif"/>
      <sheetName val="Tw-KM1"/>
      <sheetName val="Tw-CC1"/>
      <sheetName val="Tw-CC2"/>
      <sheetName val="Tw-CCA"/>
      <sheetName val="T-LI1"/>
      <sheetName val="T-LI2"/>
      <sheetName val="T-LIA"/>
      <sheetName val="CR1"/>
      <sheetName val="CR3"/>
      <sheetName val="PJSP - NRC"/>
      <sheetName val="PJSP - LR"/>
      <sheetName val="PJSP - 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G4">
            <v>427516</v>
          </cell>
        </row>
        <row r="5">
          <cell r="G5">
            <v>2544633</v>
          </cell>
        </row>
        <row r="6">
          <cell r="G6">
            <v>2194795</v>
          </cell>
        </row>
        <row r="7">
          <cell r="G7">
            <v>0</v>
          </cell>
        </row>
        <row r="8">
          <cell r="G8">
            <v>10024331</v>
          </cell>
        </row>
        <row r="9">
          <cell r="G9">
            <v>0</v>
          </cell>
        </row>
        <row r="10">
          <cell r="G10">
            <v>1681840</v>
          </cell>
        </row>
        <row r="11">
          <cell r="G11">
            <v>0</v>
          </cell>
        </row>
        <row r="12">
          <cell r="G12">
            <v>24144742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237510</v>
          </cell>
        </row>
        <row r="16">
          <cell r="G16">
            <v>1243090</v>
          </cell>
        </row>
        <row r="17">
          <cell r="G17">
            <v>0</v>
          </cell>
        </row>
        <row r="18">
          <cell r="G18">
            <v>1241567</v>
          </cell>
        </row>
        <row r="19">
          <cell r="G19">
            <v>1523</v>
          </cell>
        </row>
        <row r="20">
          <cell r="G20">
            <v>52027</v>
          </cell>
        </row>
        <row r="21">
          <cell r="G21">
            <v>46271</v>
          </cell>
        </row>
        <row r="22">
          <cell r="G22">
            <v>485131</v>
          </cell>
        </row>
        <row r="23">
          <cell r="G23">
            <v>311032</v>
          </cell>
        </row>
        <row r="24">
          <cell r="G24">
            <v>437</v>
          </cell>
        </row>
        <row r="25">
          <cell r="G25">
            <v>437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219477</v>
          </cell>
        </row>
        <row r="33">
          <cell r="G33">
            <v>4329323</v>
          </cell>
        </row>
        <row r="34">
          <cell r="G34">
            <v>17833469</v>
          </cell>
        </row>
        <row r="35">
          <cell r="G35">
            <v>11579592</v>
          </cell>
        </row>
        <row r="36">
          <cell r="G36">
            <v>550</v>
          </cell>
        </row>
        <row r="37">
          <cell r="G37">
            <v>627</v>
          </cell>
        </row>
        <row r="38">
          <cell r="G38">
            <v>913560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130</v>
          </cell>
        </row>
        <row r="45">
          <cell r="G45">
            <v>0</v>
          </cell>
        </row>
        <row r="46">
          <cell r="G46">
            <v>688167</v>
          </cell>
        </row>
        <row r="49">
          <cell r="G49">
            <v>2830177</v>
          </cell>
        </row>
        <row r="50">
          <cell r="G50">
            <v>4000000</v>
          </cell>
        </row>
        <row r="51">
          <cell r="G51">
            <v>1169823</v>
          </cell>
        </row>
        <row r="52">
          <cell r="G52">
            <v>0</v>
          </cell>
        </row>
        <row r="53">
          <cell r="G53">
            <v>2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2</v>
          </cell>
        </row>
        <row r="57">
          <cell r="G57">
            <v>0</v>
          </cell>
        </row>
        <row r="58">
          <cell r="G58">
            <v>-70905</v>
          </cell>
        </row>
        <row r="59">
          <cell r="G59">
            <v>0</v>
          </cell>
        </row>
        <row r="60">
          <cell r="G60">
            <v>70905</v>
          </cell>
        </row>
        <row r="61">
          <cell r="G61">
            <v>1665074</v>
          </cell>
        </row>
        <row r="62">
          <cell r="G62">
            <v>1665074</v>
          </cell>
        </row>
        <row r="63">
          <cell r="G63">
            <v>0</v>
          </cell>
        </row>
        <row r="64">
          <cell r="G64">
            <v>642280</v>
          </cell>
        </row>
        <row r="65">
          <cell r="G65">
            <v>658849</v>
          </cell>
        </row>
        <row r="66">
          <cell r="G66">
            <v>642280</v>
          </cell>
        </row>
        <row r="67">
          <cell r="G67">
            <v>658849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3">
          <cell r="A3" t="str">
            <v>30 JUNI 2025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B5" sqref="B5:B7"/>
    </sheetView>
  </sheetViews>
  <sheetFormatPr defaultColWidth="9.140625" defaultRowHeight="15.75"/>
  <cols>
    <col min="1" max="1" width="7" style="2" customWidth="1"/>
    <col min="2" max="2" width="63.28515625" style="2" customWidth="1"/>
    <col min="3" max="3" width="25" style="28" customWidth="1"/>
    <col min="4" max="4" width="31" style="28" customWidth="1"/>
    <col min="5" max="5" width="14.42578125" style="29" customWidth="1"/>
    <col min="6" max="6" width="25" style="2" customWidth="1"/>
    <col min="7" max="16384" width="9.140625" style="2"/>
  </cols>
  <sheetData>
    <row r="1" spans="1:5">
      <c r="A1" s="1" t="s">
        <v>0</v>
      </c>
      <c r="B1" s="1"/>
      <c r="C1" s="1"/>
      <c r="D1" s="1"/>
      <c r="E1" s="1"/>
    </row>
    <row r="2" spans="1:5">
      <c r="A2" s="3" t="s">
        <v>1</v>
      </c>
      <c r="B2" s="3"/>
      <c r="C2" s="3"/>
      <c r="D2" s="3"/>
      <c r="E2" s="3"/>
    </row>
    <row r="3" spans="1:5">
      <c r="A3" s="4" t="str">
        <f>'[1]Tw-CC1'!A3:E3</f>
        <v>30 JUNI 2025</v>
      </c>
      <c r="B3" s="3"/>
      <c r="C3" s="3"/>
      <c r="D3" s="3"/>
      <c r="E3" s="3"/>
    </row>
    <row r="4" spans="1:5">
      <c r="A4" s="5"/>
      <c r="B4" s="5"/>
      <c r="C4" s="5"/>
      <c r="D4" s="5"/>
      <c r="E4" s="6" t="s">
        <v>2</v>
      </c>
    </row>
    <row r="5" spans="1:5">
      <c r="A5" s="7" t="s">
        <v>3</v>
      </c>
      <c r="B5" s="7" t="s">
        <v>4</v>
      </c>
      <c r="C5" s="8" t="s">
        <v>5</v>
      </c>
      <c r="D5" s="8" t="s">
        <v>6</v>
      </c>
      <c r="E5" s="8" t="s">
        <v>7</v>
      </c>
    </row>
    <row r="6" spans="1:5" ht="46.5" customHeight="1">
      <c r="A6" s="7"/>
      <c r="B6" s="7"/>
      <c r="C6" s="8"/>
      <c r="D6" s="8"/>
      <c r="E6" s="8"/>
    </row>
    <row r="7" spans="1:5">
      <c r="A7" s="7"/>
      <c r="B7" s="7"/>
      <c r="C7" s="9" t="str">
        <f>A3</f>
        <v>30 JUNI 2025</v>
      </c>
      <c r="D7" s="9" t="str">
        <f t="shared" ref="D7:D34" si="0">C7</f>
        <v>30 JUNI 2025</v>
      </c>
      <c r="E7" s="8"/>
    </row>
    <row r="8" spans="1:5">
      <c r="A8" s="10"/>
      <c r="B8" s="11" t="s">
        <v>8</v>
      </c>
      <c r="C8" s="12"/>
      <c r="D8" s="12"/>
      <c r="E8" s="13"/>
    </row>
    <row r="9" spans="1:5">
      <c r="A9" s="14">
        <v>1</v>
      </c>
      <c r="B9" s="15" t="s">
        <v>9</v>
      </c>
      <c r="C9" s="16">
        <f>[1]Neraca!G4</f>
        <v>427516</v>
      </c>
      <c r="D9" s="16">
        <f t="shared" si="0"/>
        <v>427516</v>
      </c>
      <c r="E9" s="17"/>
    </row>
    <row r="10" spans="1:5">
      <c r="A10" s="14">
        <v>2</v>
      </c>
      <c r="B10" s="15" t="s">
        <v>10</v>
      </c>
      <c r="C10" s="16">
        <f>[1]Neraca!G5</f>
        <v>2544633</v>
      </c>
      <c r="D10" s="16">
        <f t="shared" si="0"/>
        <v>2544633</v>
      </c>
      <c r="E10" s="17"/>
    </row>
    <row r="11" spans="1:5">
      <c r="A11" s="14">
        <v>3</v>
      </c>
      <c r="B11" s="15" t="s">
        <v>11</v>
      </c>
      <c r="C11" s="16">
        <f>[1]Neraca!G6</f>
        <v>2194795</v>
      </c>
      <c r="D11" s="16">
        <f t="shared" si="0"/>
        <v>2194795</v>
      </c>
      <c r="E11" s="17"/>
    </row>
    <row r="12" spans="1:5">
      <c r="A12" s="14">
        <v>4</v>
      </c>
      <c r="B12" s="15" t="s">
        <v>12</v>
      </c>
      <c r="C12" s="16">
        <f>[1]Neraca!G7</f>
        <v>0</v>
      </c>
      <c r="D12" s="16">
        <f t="shared" si="0"/>
        <v>0</v>
      </c>
      <c r="E12" s="17"/>
    </row>
    <row r="13" spans="1:5">
      <c r="A13" s="14">
        <v>5</v>
      </c>
      <c r="B13" s="15" t="s">
        <v>13</v>
      </c>
      <c r="C13" s="16">
        <f>[1]Neraca!G8</f>
        <v>10024331</v>
      </c>
      <c r="D13" s="16">
        <f t="shared" si="0"/>
        <v>10024331</v>
      </c>
      <c r="E13" s="17"/>
    </row>
    <row r="14" spans="1:5" ht="30">
      <c r="A14" s="14">
        <v>6</v>
      </c>
      <c r="B14" s="15" t="s">
        <v>14</v>
      </c>
      <c r="C14" s="16">
        <f>[1]Neraca!G9</f>
        <v>0</v>
      </c>
      <c r="D14" s="16">
        <f t="shared" si="0"/>
        <v>0</v>
      </c>
      <c r="E14" s="17"/>
    </row>
    <row r="15" spans="1:5" ht="30">
      <c r="A15" s="14">
        <v>7</v>
      </c>
      <c r="B15" s="15" t="s">
        <v>15</v>
      </c>
      <c r="C15" s="16">
        <f>[1]Neraca!G10</f>
        <v>1681840</v>
      </c>
      <c r="D15" s="16">
        <f t="shared" si="0"/>
        <v>1681840</v>
      </c>
      <c r="E15" s="17"/>
    </row>
    <row r="16" spans="1:5">
      <c r="A16" s="14">
        <v>8</v>
      </c>
      <c r="B16" s="15" t="s">
        <v>16</v>
      </c>
      <c r="C16" s="16">
        <f>[1]Neraca!G11</f>
        <v>0</v>
      </c>
      <c r="D16" s="16">
        <f t="shared" si="0"/>
        <v>0</v>
      </c>
      <c r="E16" s="17"/>
    </row>
    <row r="17" spans="1:5">
      <c r="A17" s="14">
        <v>9</v>
      </c>
      <c r="B17" s="15" t="s">
        <v>17</v>
      </c>
      <c r="C17" s="16">
        <f>[1]Neraca!G12</f>
        <v>24144742</v>
      </c>
      <c r="D17" s="16">
        <f t="shared" si="0"/>
        <v>24144742</v>
      </c>
      <c r="E17" s="17"/>
    </row>
    <row r="18" spans="1:5">
      <c r="A18" s="14">
        <v>10</v>
      </c>
      <c r="B18" s="15" t="s">
        <v>18</v>
      </c>
      <c r="C18" s="16">
        <f>[1]Neraca!G13</f>
        <v>0</v>
      </c>
      <c r="D18" s="16">
        <f t="shared" si="0"/>
        <v>0</v>
      </c>
      <c r="E18" s="17"/>
    </row>
    <row r="19" spans="1:5">
      <c r="A19" s="14">
        <v>11</v>
      </c>
      <c r="B19" s="15" t="s">
        <v>19</v>
      </c>
      <c r="C19" s="16">
        <f>[1]Neraca!G14</f>
        <v>0</v>
      </c>
      <c r="D19" s="16">
        <f t="shared" si="0"/>
        <v>0</v>
      </c>
      <c r="E19" s="17"/>
    </row>
    <row r="20" spans="1:5">
      <c r="A20" s="14">
        <v>12</v>
      </c>
      <c r="B20" s="15" t="s">
        <v>20</v>
      </c>
      <c r="C20" s="16">
        <f>[1]Neraca!G15</f>
        <v>237510</v>
      </c>
      <c r="D20" s="16">
        <f t="shared" si="0"/>
        <v>237510</v>
      </c>
      <c r="E20" s="17"/>
    </row>
    <row r="21" spans="1:5" ht="30">
      <c r="A21" s="14">
        <v>13</v>
      </c>
      <c r="B21" s="15" t="s">
        <v>21</v>
      </c>
      <c r="C21" s="16">
        <f>[1]Neraca!G16</f>
        <v>1243090</v>
      </c>
      <c r="D21" s="16">
        <f t="shared" si="0"/>
        <v>1243090</v>
      </c>
      <c r="E21" s="17"/>
    </row>
    <row r="22" spans="1:5">
      <c r="A22" s="14"/>
      <c r="B22" s="15" t="s">
        <v>22</v>
      </c>
      <c r="C22" s="16">
        <f>[1]Neraca!G17</f>
        <v>0</v>
      </c>
      <c r="D22" s="16">
        <f t="shared" si="0"/>
        <v>0</v>
      </c>
      <c r="E22" s="17"/>
    </row>
    <row r="23" spans="1:5">
      <c r="A23" s="14"/>
      <c r="B23" s="15" t="s">
        <v>23</v>
      </c>
      <c r="C23" s="16">
        <f>[1]Neraca!G18</f>
        <v>1241567</v>
      </c>
      <c r="D23" s="16">
        <f t="shared" si="0"/>
        <v>1241567</v>
      </c>
      <c r="E23" s="17"/>
    </row>
    <row r="24" spans="1:5">
      <c r="A24" s="14"/>
      <c r="B24" s="15" t="s">
        <v>24</v>
      </c>
      <c r="C24" s="16">
        <f>[1]Neraca!G19</f>
        <v>1523</v>
      </c>
      <c r="D24" s="16">
        <f t="shared" si="0"/>
        <v>1523</v>
      </c>
      <c r="E24" s="17"/>
    </row>
    <row r="25" spans="1:5">
      <c r="A25" s="14">
        <v>14</v>
      </c>
      <c r="B25" s="15" t="s">
        <v>25</v>
      </c>
      <c r="C25" s="16">
        <f>[1]Neraca!G20</f>
        <v>52027</v>
      </c>
      <c r="D25" s="16">
        <f t="shared" si="0"/>
        <v>52027</v>
      </c>
      <c r="E25" s="17"/>
    </row>
    <row r="26" spans="1:5">
      <c r="A26" s="14"/>
      <c r="B26" s="15" t="s">
        <v>26</v>
      </c>
      <c r="C26" s="16">
        <f>[1]Neraca!G21</f>
        <v>46271</v>
      </c>
      <c r="D26" s="16">
        <f t="shared" si="0"/>
        <v>46271</v>
      </c>
      <c r="E26" s="17"/>
    </row>
    <row r="27" spans="1:5">
      <c r="A27" s="14">
        <v>15</v>
      </c>
      <c r="B27" s="15" t="s">
        <v>27</v>
      </c>
      <c r="C27" s="16">
        <f>[1]Neraca!G22</f>
        <v>485131</v>
      </c>
      <c r="D27" s="16">
        <f t="shared" si="0"/>
        <v>485131</v>
      </c>
      <c r="E27" s="17"/>
    </row>
    <row r="28" spans="1:5">
      <c r="A28" s="14"/>
      <c r="B28" s="15" t="s">
        <v>28</v>
      </c>
      <c r="C28" s="16">
        <f>[1]Neraca!G23</f>
        <v>311032</v>
      </c>
      <c r="D28" s="16">
        <f t="shared" si="0"/>
        <v>311032</v>
      </c>
      <c r="E28" s="17"/>
    </row>
    <row r="29" spans="1:5">
      <c r="A29" s="14">
        <v>16</v>
      </c>
      <c r="B29" s="15" t="s">
        <v>29</v>
      </c>
      <c r="C29" s="16">
        <f>[1]Neraca!G24</f>
        <v>437</v>
      </c>
      <c r="D29" s="16">
        <f t="shared" si="0"/>
        <v>437</v>
      </c>
      <c r="E29" s="17"/>
    </row>
    <row r="30" spans="1:5">
      <c r="A30" s="14"/>
      <c r="B30" s="15" t="s">
        <v>30</v>
      </c>
      <c r="C30" s="16">
        <f>[1]Neraca!G25</f>
        <v>437</v>
      </c>
      <c r="D30" s="16">
        <f t="shared" si="0"/>
        <v>437</v>
      </c>
      <c r="E30" s="17"/>
    </row>
    <row r="31" spans="1:5">
      <c r="A31" s="14"/>
      <c r="B31" s="15" t="s">
        <v>31</v>
      </c>
      <c r="C31" s="16">
        <f>[1]Neraca!G26</f>
        <v>0</v>
      </c>
      <c r="D31" s="16">
        <f t="shared" si="0"/>
        <v>0</v>
      </c>
      <c r="E31" s="17"/>
    </row>
    <row r="32" spans="1:5">
      <c r="A32" s="14"/>
      <c r="B32" s="15" t="s">
        <v>32</v>
      </c>
      <c r="C32" s="16">
        <f>[1]Neraca!G27</f>
        <v>0</v>
      </c>
      <c r="D32" s="16">
        <f t="shared" si="0"/>
        <v>0</v>
      </c>
      <c r="E32" s="17"/>
    </row>
    <row r="33" spans="1:5">
      <c r="A33" s="14"/>
      <c r="B33" s="15" t="s">
        <v>33</v>
      </c>
      <c r="C33" s="16">
        <f>[1]Neraca!G28</f>
        <v>0</v>
      </c>
      <c r="D33" s="16">
        <f t="shared" si="0"/>
        <v>0</v>
      </c>
      <c r="E33" s="17"/>
    </row>
    <row r="34" spans="1:5">
      <c r="A34" s="14">
        <v>17</v>
      </c>
      <c r="B34" s="15" t="s">
        <v>34</v>
      </c>
      <c r="C34" s="16">
        <f>[1]Neraca!G29</f>
        <v>219477</v>
      </c>
      <c r="D34" s="16">
        <f t="shared" si="0"/>
        <v>219477</v>
      </c>
      <c r="E34" s="17"/>
    </row>
    <row r="35" spans="1:5">
      <c r="A35" s="18"/>
      <c r="B35" s="19" t="s">
        <v>35</v>
      </c>
      <c r="C35" s="20">
        <f>C9+C10+C11+C12+C13+C14+C15+C16+C17+C18+C19+C20-C21+C25-C26+C27-C28+C29+C34</f>
        <v>40412046</v>
      </c>
      <c r="D35" s="20">
        <f>D9+D10+D11+D12+D13+D14+D15+D16+D17+D18+D19+D20-D21+D25-D26+D27-D28+D29+D34</f>
        <v>40412046</v>
      </c>
      <c r="E35" s="21"/>
    </row>
    <row r="36" spans="1:5">
      <c r="A36" s="10"/>
      <c r="B36" s="11" t="s">
        <v>36</v>
      </c>
      <c r="C36" s="12"/>
      <c r="D36" s="12"/>
      <c r="E36" s="13"/>
    </row>
    <row r="37" spans="1:5">
      <c r="A37" s="14">
        <v>1</v>
      </c>
      <c r="B37" s="15" t="s">
        <v>37</v>
      </c>
      <c r="C37" s="16">
        <f>[1]Neraca!G33</f>
        <v>4329323</v>
      </c>
      <c r="D37" s="16">
        <f t="shared" ref="D37:D70" si="1">C37</f>
        <v>4329323</v>
      </c>
      <c r="E37" s="17"/>
    </row>
    <row r="38" spans="1:5">
      <c r="A38" s="14">
        <v>2</v>
      </c>
      <c r="B38" s="15" t="s">
        <v>38</v>
      </c>
      <c r="C38" s="16">
        <f>[1]Neraca!G34</f>
        <v>17833469</v>
      </c>
      <c r="D38" s="16">
        <f t="shared" si="1"/>
        <v>17833469</v>
      </c>
      <c r="E38" s="17"/>
    </row>
    <row r="39" spans="1:5">
      <c r="A39" s="14">
        <v>3</v>
      </c>
      <c r="B39" s="15" t="s">
        <v>39</v>
      </c>
      <c r="C39" s="16">
        <f>[1]Neraca!G35</f>
        <v>11579592</v>
      </c>
      <c r="D39" s="16">
        <f t="shared" si="1"/>
        <v>11579592</v>
      </c>
      <c r="E39" s="17"/>
    </row>
    <row r="40" spans="1:5">
      <c r="A40" s="14">
        <v>4</v>
      </c>
      <c r="B40" s="15" t="s">
        <v>40</v>
      </c>
      <c r="C40" s="16">
        <f>[1]Neraca!G36</f>
        <v>550</v>
      </c>
      <c r="D40" s="16">
        <f t="shared" si="1"/>
        <v>550</v>
      </c>
      <c r="E40" s="17"/>
    </row>
    <row r="41" spans="1:5">
      <c r="A41" s="14">
        <v>5</v>
      </c>
      <c r="B41" s="15" t="s">
        <v>41</v>
      </c>
      <c r="C41" s="16">
        <f>[1]Neraca!G37</f>
        <v>627</v>
      </c>
      <c r="D41" s="16">
        <f t="shared" si="1"/>
        <v>627</v>
      </c>
      <c r="E41" s="17"/>
    </row>
    <row r="42" spans="1:5">
      <c r="A42" s="14">
        <v>6</v>
      </c>
      <c r="B42" s="15" t="s">
        <v>42</v>
      </c>
      <c r="C42" s="16">
        <f>[1]Neraca!G38</f>
        <v>913560</v>
      </c>
      <c r="D42" s="16">
        <f t="shared" si="1"/>
        <v>913560</v>
      </c>
      <c r="E42" s="17"/>
    </row>
    <row r="43" spans="1:5">
      <c r="A43" s="14">
        <v>7</v>
      </c>
      <c r="B43" s="15" t="s">
        <v>43</v>
      </c>
      <c r="C43" s="16">
        <f>[1]Neraca!G39</f>
        <v>0</v>
      </c>
      <c r="D43" s="16">
        <f t="shared" si="1"/>
        <v>0</v>
      </c>
      <c r="E43" s="17"/>
    </row>
    <row r="44" spans="1:5" ht="30">
      <c r="A44" s="14">
        <v>8</v>
      </c>
      <c r="B44" s="15" t="s">
        <v>44</v>
      </c>
      <c r="C44" s="16">
        <f>[1]Neraca!G40</f>
        <v>0</v>
      </c>
      <c r="D44" s="16">
        <f t="shared" si="1"/>
        <v>0</v>
      </c>
      <c r="E44" s="17"/>
    </row>
    <row r="45" spans="1:5">
      <c r="A45" s="14">
        <v>9</v>
      </c>
      <c r="B45" s="15" t="s">
        <v>45</v>
      </c>
      <c r="C45" s="16">
        <f>[1]Neraca!G41</f>
        <v>0</v>
      </c>
      <c r="D45" s="16">
        <f t="shared" si="1"/>
        <v>0</v>
      </c>
      <c r="E45" s="17"/>
    </row>
    <row r="46" spans="1:5">
      <c r="A46" s="14">
        <v>10</v>
      </c>
      <c r="B46" s="15" t="s">
        <v>46</v>
      </c>
      <c r="C46" s="16">
        <f>[1]Neraca!G42</f>
        <v>0</v>
      </c>
      <c r="D46" s="16">
        <f t="shared" si="1"/>
        <v>0</v>
      </c>
      <c r="E46" s="17"/>
    </row>
    <row r="47" spans="1:5">
      <c r="A47" s="14">
        <v>11</v>
      </c>
      <c r="B47" s="15" t="s">
        <v>47</v>
      </c>
      <c r="C47" s="16">
        <f>[1]Neraca!G43</f>
        <v>0</v>
      </c>
      <c r="D47" s="16">
        <f t="shared" si="1"/>
        <v>0</v>
      </c>
      <c r="E47" s="17"/>
    </row>
    <row r="48" spans="1:5">
      <c r="A48" s="14">
        <v>12</v>
      </c>
      <c r="B48" s="15" t="s">
        <v>48</v>
      </c>
      <c r="C48" s="16">
        <f>[1]Neraca!G44</f>
        <v>130</v>
      </c>
      <c r="D48" s="16">
        <f t="shared" si="1"/>
        <v>130</v>
      </c>
      <c r="E48" s="17"/>
    </row>
    <row r="49" spans="1:5">
      <c r="A49" s="14">
        <v>13</v>
      </c>
      <c r="B49" s="15" t="s">
        <v>49</v>
      </c>
      <c r="C49" s="16">
        <f>[1]Neraca!G45</f>
        <v>0</v>
      </c>
      <c r="D49" s="16">
        <f t="shared" si="1"/>
        <v>0</v>
      </c>
      <c r="E49" s="17"/>
    </row>
    <row r="50" spans="1:5">
      <c r="A50" s="14">
        <v>14</v>
      </c>
      <c r="B50" s="15" t="s">
        <v>50</v>
      </c>
      <c r="C50" s="16">
        <f>[1]Neraca!G46</f>
        <v>688167</v>
      </c>
      <c r="D50" s="16">
        <f t="shared" si="1"/>
        <v>688167</v>
      </c>
      <c r="E50" s="17"/>
    </row>
    <row r="51" spans="1:5">
      <c r="A51" s="14">
        <v>15</v>
      </c>
      <c r="B51" s="15" t="s">
        <v>51</v>
      </c>
      <c r="C51" s="16">
        <v>0</v>
      </c>
      <c r="D51" s="16">
        <f t="shared" si="1"/>
        <v>0</v>
      </c>
      <c r="E51" s="17"/>
    </row>
    <row r="52" spans="1:5">
      <c r="A52" s="14">
        <v>16</v>
      </c>
      <c r="B52" s="15" t="s">
        <v>52</v>
      </c>
      <c r="C52" s="16">
        <f>[1]Neraca!G49</f>
        <v>2830177</v>
      </c>
      <c r="D52" s="16">
        <f t="shared" si="1"/>
        <v>2830177</v>
      </c>
      <c r="E52" s="17"/>
    </row>
    <row r="53" spans="1:5">
      <c r="A53" s="14"/>
      <c r="B53" s="15" t="s">
        <v>53</v>
      </c>
      <c r="C53" s="16">
        <f>[1]Neraca!G50</f>
        <v>4000000</v>
      </c>
      <c r="D53" s="16">
        <f t="shared" si="1"/>
        <v>4000000</v>
      </c>
      <c r="E53" s="17"/>
    </row>
    <row r="54" spans="1:5">
      <c r="A54" s="14"/>
      <c r="B54" s="15" t="s">
        <v>54</v>
      </c>
      <c r="C54" s="16">
        <f>[1]Neraca!G51</f>
        <v>1169823</v>
      </c>
      <c r="D54" s="16">
        <f t="shared" si="1"/>
        <v>1169823</v>
      </c>
      <c r="E54" s="17"/>
    </row>
    <row r="55" spans="1:5">
      <c r="A55" s="14"/>
      <c r="B55" s="15" t="s">
        <v>55</v>
      </c>
      <c r="C55" s="16">
        <f>[1]Neraca!G52</f>
        <v>0</v>
      </c>
      <c r="D55" s="16">
        <f t="shared" si="1"/>
        <v>0</v>
      </c>
      <c r="E55" s="17"/>
    </row>
    <row r="56" spans="1:5">
      <c r="A56" s="14">
        <v>17</v>
      </c>
      <c r="B56" s="15" t="s">
        <v>56</v>
      </c>
      <c r="C56" s="16">
        <f>[1]Neraca!G53</f>
        <v>2</v>
      </c>
      <c r="D56" s="16">
        <f t="shared" si="1"/>
        <v>2</v>
      </c>
      <c r="E56" s="17"/>
    </row>
    <row r="57" spans="1:5">
      <c r="A57" s="14"/>
      <c r="B57" s="15" t="s">
        <v>57</v>
      </c>
      <c r="C57" s="16">
        <f>[1]Neraca!G54</f>
        <v>0</v>
      </c>
      <c r="D57" s="16">
        <f t="shared" si="1"/>
        <v>0</v>
      </c>
      <c r="E57" s="17"/>
    </row>
    <row r="58" spans="1:5">
      <c r="A58" s="14"/>
      <c r="B58" s="15" t="s">
        <v>58</v>
      </c>
      <c r="C58" s="16">
        <f>[1]Neraca!G55</f>
        <v>0</v>
      </c>
      <c r="D58" s="16">
        <f t="shared" si="1"/>
        <v>0</v>
      </c>
      <c r="E58" s="17"/>
    </row>
    <row r="59" spans="1:5">
      <c r="A59" s="14"/>
      <c r="B59" s="15" t="s">
        <v>59</v>
      </c>
      <c r="C59" s="16">
        <f>[1]Neraca!G56</f>
        <v>2</v>
      </c>
      <c r="D59" s="16">
        <f t="shared" si="1"/>
        <v>2</v>
      </c>
      <c r="E59" s="17"/>
    </row>
    <row r="60" spans="1:5">
      <c r="A60" s="14"/>
      <c r="B60" s="15" t="s">
        <v>60</v>
      </c>
      <c r="C60" s="16">
        <f>[1]Neraca!G57</f>
        <v>0</v>
      </c>
      <c r="D60" s="16">
        <f t="shared" si="1"/>
        <v>0</v>
      </c>
      <c r="E60" s="17"/>
    </row>
    <row r="61" spans="1:5">
      <c r="A61" s="14">
        <v>18</v>
      </c>
      <c r="B61" s="15" t="s">
        <v>61</v>
      </c>
      <c r="C61" s="16">
        <f>[1]Neraca!G58</f>
        <v>-70905</v>
      </c>
      <c r="D61" s="16">
        <f t="shared" si="1"/>
        <v>-70905</v>
      </c>
      <c r="E61" s="17"/>
    </row>
    <row r="62" spans="1:5">
      <c r="A62" s="14"/>
      <c r="B62" s="15" t="s">
        <v>62</v>
      </c>
      <c r="C62" s="16">
        <f>[1]Neraca!G59</f>
        <v>0</v>
      </c>
      <c r="D62" s="16">
        <f t="shared" si="1"/>
        <v>0</v>
      </c>
      <c r="E62" s="17"/>
    </row>
    <row r="63" spans="1:5">
      <c r="A63" s="14"/>
      <c r="B63" s="15" t="s">
        <v>63</v>
      </c>
      <c r="C63" s="16">
        <f>[1]Neraca!G60</f>
        <v>70905</v>
      </c>
      <c r="D63" s="16">
        <f t="shared" si="1"/>
        <v>70905</v>
      </c>
      <c r="E63" s="17"/>
    </row>
    <row r="64" spans="1:5">
      <c r="A64" s="14">
        <v>19</v>
      </c>
      <c r="B64" s="15" t="s">
        <v>64</v>
      </c>
      <c r="C64" s="16">
        <f>[1]Neraca!G61</f>
        <v>1665074</v>
      </c>
      <c r="D64" s="16">
        <f t="shared" si="1"/>
        <v>1665074</v>
      </c>
      <c r="E64" s="17"/>
    </row>
    <row r="65" spans="1:5">
      <c r="A65" s="14"/>
      <c r="B65" s="15" t="s">
        <v>65</v>
      </c>
      <c r="C65" s="16">
        <f>[1]Neraca!G62</f>
        <v>1665074</v>
      </c>
      <c r="D65" s="16">
        <f t="shared" si="1"/>
        <v>1665074</v>
      </c>
      <c r="E65" s="17"/>
    </row>
    <row r="66" spans="1:5">
      <c r="A66" s="14"/>
      <c r="B66" s="15" t="s">
        <v>66</v>
      </c>
      <c r="C66" s="16">
        <f>[1]Neraca!G63</f>
        <v>0</v>
      </c>
      <c r="D66" s="16">
        <f t="shared" si="1"/>
        <v>0</v>
      </c>
      <c r="E66" s="17"/>
    </row>
    <row r="67" spans="1:5">
      <c r="A67" s="14">
        <v>20</v>
      </c>
      <c r="B67" s="15" t="s">
        <v>67</v>
      </c>
      <c r="C67" s="16">
        <f>[1]Neraca!G64</f>
        <v>642280</v>
      </c>
      <c r="D67" s="16">
        <f t="shared" si="1"/>
        <v>642280</v>
      </c>
      <c r="E67" s="17"/>
    </row>
    <row r="68" spans="1:5">
      <c r="A68" s="14"/>
      <c r="B68" s="15" t="s">
        <v>68</v>
      </c>
      <c r="C68" s="16">
        <f>[1]Neraca!G65</f>
        <v>658849</v>
      </c>
      <c r="D68" s="16">
        <f t="shared" si="1"/>
        <v>658849</v>
      </c>
      <c r="E68" s="17"/>
    </row>
    <row r="69" spans="1:5">
      <c r="A69" s="14"/>
      <c r="B69" s="15" t="s">
        <v>69</v>
      </c>
      <c r="C69" s="16">
        <f>[1]Neraca!G66</f>
        <v>642280</v>
      </c>
      <c r="D69" s="16">
        <f t="shared" si="1"/>
        <v>642280</v>
      </c>
      <c r="E69" s="17"/>
    </row>
    <row r="70" spans="1:5">
      <c r="A70" s="14"/>
      <c r="B70" s="15" t="s">
        <v>70</v>
      </c>
      <c r="C70" s="16">
        <f>[1]Neraca!G67</f>
        <v>658849</v>
      </c>
      <c r="D70" s="16">
        <f t="shared" si="1"/>
        <v>658849</v>
      </c>
      <c r="E70" s="17"/>
    </row>
    <row r="71" spans="1:5">
      <c r="A71" s="11"/>
      <c r="B71" s="11" t="s">
        <v>71</v>
      </c>
      <c r="C71" s="22">
        <f>SUM(C37:C52)+C56+C61+C64+C67</f>
        <v>40412046</v>
      </c>
      <c r="D71" s="22">
        <f>SUM(D37:D52)+D56+D61+D64+D67</f>
        <v>40412046</v>
      </c>
      <c r="E71" s="23"/>
    </row>
    <row r="72" spans="1:5">
      <c r="A72" s="24" t="s">
        <v>72</v>
      </c>
      <c r="B72" s="24"/>
      <c r="C72" s="24"/>
      <c r="D72" s="24"/>
      <c r="E72" s="24"/>
    </row>
    <row r="73" spans="1:5">
      <c r="A73" s="25" t="s">
        <v>73</v>
      </c>
      <c r="B73" s="26"/>
      <c r="C73" s="26"/>
      <c r="D73" s="26"/>
      <c r="E73" s="27"/>
    </row>
    <row r="74" spans="1:5">
      <c r="A74" s="25" t="s">
        <v>74</v>
      </c>
      <c r="B74" s="26"/>
      <c r="C74" s="26"/>
      <c r="D74" s="26"/>
      <c r="E74" s="27"/>
    </row>
  </sheetData>
  <mergeCells count="11">
    <mergeCell ref="A72:E72"/>
    <mergeCell ref="A73:E73"/>
    <mergeCell ref="A74:E74"/>
    <mergeCell ref="A1:E1"/>
    <mergeCell ref="A2:E2"/>
    <mergeCell ref="A3:E3"/>
    <mergeCell ref="A5:A7"/>
    <mergeCell ref="B5:B7"/>
    <mergeCell ref="C5:C6"/>
    <mergeCell ref="D5:D6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Putu Dharma Santosa, S.Pd</dc:creator>
  <cp:lastModifiedBy>I Putu Dharma Santosa, S.Pd</cp:lastModifiedBy>
  <dcterms:created xsi:type="dcterms:W3CDTF">2025-07-09T08:22:05Z</dcterms:created>
  <dcterms:modified xsi:type="dcterms:W3CDTF">2025-07-09T08:23:19Z</dcterms:modified>
</cp:coreProperties>
</file>