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Google Drive\BPD BALI [OAK]\08. APOLO\PUBLIKASI BULANAN\FORMAT WEBSITE\"/>
    </mc:Choice>
  </mc:AlternateContent>
  <bookViews>
    <workbookView xWindow="0" yWindow="0" windowWidth="28800" windowHeight="12480" activeTab="1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38" i="2"/>
  <c r="E31" i="2"/>
  <c r="E14" i="2"/>
  <c r="F73" i="1"/>
  <c r="F77" i="1" s="1"/>
  <c r="F55" i="1"/>
  <c r="F37" i="1"/>
  <c r="A5" i="3"/>
  <c r="A4" i="2"/>
  <c r="E33" i="2" l="1"/>
  <c r="E40" i="2" s="1"/>
  <c r="E46" i="2" s="1"/>
  <c r="E60" i="2" s="1"/>
  <c r="F79" i="1"/>
  <c r="G9" i="3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<sst xmlns="http://schemas.openxmlformats.org/spreadsheetml/2006/main" count="316" uniqueCount="198">
  <si>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</si>
  <si>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</si>
  <si>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</si>
  <si>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</si>
  <si>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</si>
  <si>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</si>
  <si>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</si>
  <si>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</si>
  <si>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</si>
  <si>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</si>
  <si>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</si>
  <si>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</si>
  <si>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</si>
  <si>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</si>
  <si>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</si>
  <si>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</si>
  <si>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</si>
  <si>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</si>
  <si>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</si>
  <si>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</si>
  <si>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</si>
  <si>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</si>
  <si>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</si>
  <si>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</si>
  <si>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</si>
  <si>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</si>
  <si>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</si>
  <si>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</si>
  <si>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</si>
  <si>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</si>
  <si>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</si>
  <si>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</si>
  <si>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</si>
  <si>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</si>
  <si>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</si>
  <si>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</si>
  <si>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</si>
  <si>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</si>
  <si>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</si>
  <si>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</si>
  <si>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</si>
  <si>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</si>
  <si>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</si>
  <si>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</si>
  <si>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</si>
  <si>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</si>
  <si>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</si>
  <si>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</si>
  <si>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</si>
  <si>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</si>
  <si>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</si>
  <si>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</si>
  <si>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</si>
  <si>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</si>
  <si>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</si>
  <si>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</si>
  <si>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</si>
  <si>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</si>
  <si>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</si>
  <si>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</si>
  <si>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</si>
  <si>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</si>
  <si>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</si>
  <si>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</si>
  <si>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</si>
  <si>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</si>
  <si>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</si>
  <si>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</si>
  <si>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</si>
  <si>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</si>
  <si>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</si>
  <si>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</si>
  <si>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</si>
  <si>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</si>
  <si>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</si>
  <si>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</si>
  <si>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</si>
  <si>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</si>
  <si>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</si>
  <si>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</si>
  <si>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</si>
  <si>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</si>
  <si>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</si>
  <si>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</si>
  <si>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</si>
  <si>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</si>
  <si>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</si>
  <si>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</si>
  <si>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</si>
  <si>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</si>
  <si>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</si>
  <si>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</si>
  <si>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</si>
  <si>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</si>
  <si>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</si>
  <si>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</si>
  <si>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</si>
  <si>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</si>
  <si>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</si>
  <si>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</si>
  <si>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</si>
  <si>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</si>
  <si>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</si>
  <si>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</si>
  <si>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</si>
  <si>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</si>
  <si>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</si>
  <si>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</si>
  <si>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</si>
  <si>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</si>
  <si>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</si>
  <si>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</si>
  <si>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</si>
  <si>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</si>
  <si>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</si>
  <si>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</si>
  <si>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</si>
  <si>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</si>
  <si>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</si>
  <si>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</si>
  <si>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</si>
  <si>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</si>
  <si>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</si>
  <si>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</si>
  <si>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</si>
  <si>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</si>
  <si>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</si>
  <si>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</si>
  <si>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</si>
  <si>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</si>
  <si>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</si>
  <si>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</si>
  <si>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</si>
  <si>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</si>
  <si>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</si>
  <si>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</si>
  <si>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</si>
  <si>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</si>
  <si>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</si>
  <si>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</si>
  <si>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</si>
  <si>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</si>
  <si>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</si>
  <si>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</si>
  <si>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</si>
  <si>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</si>
  <si>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</si>
  <si>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</si>
  <si>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</si>
  <si>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</si>
  <si>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</si>
  <si>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</si>
  <si>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</si>
  <si>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</si>
  <si>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</si>
  <si>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</si>
  <si>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</si>
  <si>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</si>
  <si>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</si>
  <si>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</si>
  <si>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</si>
  <si>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</si>
  <si>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</si>
  <si>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</si>
  <si>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</si>
  <si>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</si>
  <si>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</si>
  <si>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</si>
  <si>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</si>
  <si>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</si>
  <si>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</si>
  <si>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</si>
  <si>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</si>
  <si>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</si>
  <si>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</si>
  <si>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</si>
  <si>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</si>
  <si>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</si>
  <si>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</si>
  <si>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</si>
  <si>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</si>
  <si>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</si>
  <si>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</si>
  <si>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</si>
  <si>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</si>
  <si>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</si>
  <si>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</si>
  <si>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</si>
  <si>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</si>
  <si>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</si>
  <si>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</si>
  <si>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</si>
  <si>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</si>
  <si>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</si>
  <si>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</si>
  <si>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</si>
  <si>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Tanggal Laporan    : 30 NOVEMBER 2020</t>
  </si>
  <si>
    <t>30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</si>
</sst>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7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  <xf numFmtId="164" fontId="3" fillId="2" borderId="9" xfId="1" quotePrefix="1" applyNumberFormat="1" applyFont="1" applyFill="1" applyBorder="1" applyAlignment="1">
      <alignment horizontal="center" vertical="top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14" xfId="3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E:/D:/C:/2009/SE%20Risiko%20Kredit/Impact%20Study/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opLeftCell="A55" zoomScale="80" zoomScaleNormal="80" workbookViewId="0">
      <selection activeCell="F75" sqref="F75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41" t="s">
        <v>0</v>
      </c>
      <c r="B1" s="241"/>
      <c r="C1" s="241"/>
      <c r="D1" s="241"/>
      <c r="E1" s="241"/>
      <c r="F1" s="241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40" t="s">
        <v>195</v>
      </c>
      <c r="B3" s="240"/>
      <c r="C3" s="240"/>
      <c r="D3" s="240"/>
      <c r="E3" s="240"/>
      <c r="F3" s="240"/>
    </row>
    <row r="4" spans="1:7" s="1" customFormat="1" ht="20.25" customHeight="1" x14ac:dyDescent="0.25">
      <c r="A4" s="240" t="s">
        <v>196</v>
      </c>
      <c r="B4" s="240"/>
      <c r="C4" s="240"/>
      <c r="D4" s="240"/>
      <c r="E4" s="240"/>
      <c r="F4" s="240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42" t="s">
        <v>2</v>
      </c>
      <c r="B7" s="244" t="s">
        <v>3</v>
      </c>
      <c r="C7" s="245"/>
      <c r="D7" s="246"/>
      <c r="E7" s="7"/>
      <c r="F7" s="152" t="s">
        <v>4</v>
      </c>
      <c r="G7" s="8"/>
    </row>
    <row r="8" spans="1:7" s="9" customFormat="1" ht="20.25" customHeight="1" thickBot="1" x14ac:dyDescent="0.3">
      <c r="A8" s="243"/>
      <c r="B8" s="247"/>
      <c r="C8" s="248"/>
      <c r="D8" s="249"/>
      <c r="E8" s="10" t="s">
        <v>5</v>
      </c>
      <c r="F8" s="235" t="s">
        <v>197</v>
      </c>
    </row>
    <row r="9" spans="1:7" ht="6.75" customHeight="1" thickBot="1" x14ac:dyDescent="0.3">
      <c r="A9" s="250"/>
      <c r="B9" s="251"/>
      <c r="C9" s="251"/>
      <c r="D9" s="251"/>
      <c r="E9" s="251"/>
      <c r="F9" s="252"/>
    </row>
    <row r="10" spans="1:7" s="1" customFormat="1" ht="19.5" customHeight="1" thickBot="1" x14ac:dyDescent="0.3">
      <c r="A10" s="253" t="s">
        <v>6</v>
      </c>
      <c r="B10" s="254"/>
      <c r="C10" s="254"/>
      <c r="D10" s="254"/>
      <c r="E10" s="254"/>
      <c r="F10" s="255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356105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1549118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239112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1763410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0</v>
      </c>
    </row>
    <row r="17" spans="1:6" s="1" customFormat="1" ht="19.5" customHeight="1" x14ac:dyDescent="0.25">
      <c r="A17" s="11" t="s">
        <v>19</v>
      </c>
      <c r="B17" s="256" t="s">
        <v>20</v>
      </c>
      <c r="C17" s="257"/>
      <c r="D17" s="258"/>
      <c r="E17" s="14">
        <v>143</v>
      </c>
      <c r="F17" s="154">
        <v>4514914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19080556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0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966740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1129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964934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677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33768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29157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325657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206885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437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6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6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</row>
    <row r="35" spans="1:6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0</v>
      </c>
    </row>
    <row r="36" spans="1:6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285946</v>
      </c>
    </row>
    <row r="37" spans="1:6" s="1" customFormat="1" ht="19.5" customHeight="1" x14ac:dyDescent="0.25">
      <c r="A37" s="11"/>
      <c r="B37" s="201" t="s">
        <v>53</v>
      </c>
      <c r="C37" s="201"/>
      <c r="D37" s="201"/>
      <c r="E37" s="202">
        <v>214</v>
      </c>
      <c r="F37" s="203">
        <f>F11+F12+F13+F14+F15+F16+F17+F18+F19+F20+F21+F22-F23+F27-F28+F29-F30+F31+F36</f>
        <v>26946741</v>
      </c>
    </row>
    <row r="38" spans="1:6" s="1" customFormat="1" ht="19.5" customHeight="1" thickBot="1" x14ac:dyDescent="0.3">
      <c r="A38" s="11"/>
      <c r="B38" s="18"/>
      <c r="C38" s="19"/>
      <c r="D38" s="20"/>
      <c r="F38" s="155"/>
    </row>
    <row r="39" spans="1:6" s="1" customFormat="1" ht="19.5" customHeight="1" thickBot="1" x14ac:dyDescent="0.3">
      <c r="A39" s="236" t="s">
        <v>54</v>
      </c>
      <c r="B39" s="237"/>
      <c r="C39" s="237"/>
      <c r="D39" s="237"/>
      <c r="E39" s="237"/>
      <c r="F39" s="238"/>
    </row>
    <row r="40" spans="1:6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6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3567482</v>
      </c>
    </row>
    <row r="42" spans="1:6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9056188</v>
      </c>
    </row>
    <row r="43" spans="1:6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9723050</v>
      </c>
    </row>
    <row r="44" spans="1:6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6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6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781734</v>
      </c>
    </row>
    <row r="47" spans="1:6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6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0</v>
      </c>
    </row>
    <row r="49" spans="1:6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6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6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37620</v>
      </c>
    </row>
    <row r="52" spans="1:6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113</v>
      </c>
    </row>
    <row r="53" spans="1:6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6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551382</v>
      </c>
    </row>
    <row r="55" spans="1:6" s="1" customFormat="1" ht="19.5" customHeight="1" x14ac:dyDescent="0.25">
      <c r="A55" s="11"/>
      <c r="B55" s="204"/>
      <c r="C55" s="204"/>
      <c r="D55" s="205" t="s">
        <v>79</v>
      </c>
      <c r="E55" s="206"/>
      <c r="F55" s="207">
        <f>F41+F42+F43+F44+F45+F46+F47+F48+F49+F50+F51+F52+F53+F54</f>
        <v>23718196</v>
      </c>
    </row>
    <row r="56" spans="1:6" s="1" customFormat="1" ht="19.5" customHeight="1" x14ac:dyDescent="0.25">
      <c r="A56" s="15"/>
      <c r="B56" s="26"/>
      <c r="D56" s="12"/>
      <c r="E56" s="27"/>
      <c r="F56" s="157"/>
    </row>
    <row r="57" spans="1:6" s="1" customFormat="1" ht="19.5" customHeight="1" x14ac:dyDescent="0.25">
      <c r="A57" s="15"/>
      <c r="B57" s="32" t="s">
        <v>80</v>
      </c>
      <c r="D57" s="12"/>
      <c r="E57" s="28"/>
      <c r="F57" s="157"/>
    </row>
    <row r="58" spans="1:6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v>1823300</v>
      </c>
    </row>
    <row r="59" spans="1:6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6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2176700</v>
      </c>
    </row>
    <row r="61" spans="1:6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</row>
    <row r="62" spans="1:6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2</v>
      </c>
    </row>
    <row r="63" spans="1:6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6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2</v>
      </c>
      <c r="G65" s="35"/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-57246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57246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905018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905018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f>F74+F75-F76</f>
        <v>557471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512873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557471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>
        <v>512873</v>
      </c>
    </row>
    <row r="77" spans="1:9" s="1" customFormat="1" ht="19.5" customHeight="1" x14ac:dyDescent="0.25">
      <c r="A77" s="11"/>
      <c r="B77" s="208"/>
      <c r="C77" s="204"/>
      <c r="D77" s="201" t="s">
        <v>105</v>
      </c>
      <c r="E77" s="209"/>
      <c r="F77" s="207">
        <f>F58+F62+F67+F70+F73</f>
        <v>3228545</v>
      </c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10" t="s">
        <v>106</v>
      </c>
      <c r="C79" s="211"/>
      <c r="D79" s="212"/>
      <c r="E79" s="213">
        <v>490</v>
      </c>
      <c r="F79" s="214">
        <f>F55+F77</f>
        <v>26946741</v>
      </c>
    </row>
    <row r="80" spans="1:9" s="1" customFormat="1" ht="19.5" customHeight="1" x14ac:dyDescent="0.25">
      <c r="A80" s="9"/>
      <c r="F80" s="149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</row>
    <row r="83" spans="1:7" s="45" customFormat="1" ht="33.950000000000003" customHeight="1" x14ac:dyDescent="0.25">
      <c r="B83" s="43"/>
      <c r="C83" s="43"/>
      <c r="D83" s="239" t="s">
        <v>111</v>
      </c>
      <c r="E83" s="239"/>
      <c r="F83" s="239"/>
      <c r="G83" s="46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</row>
    <row r="87" spans="1:7" s="45" customFormat="1" x14ac:dyDescent="0.25">
      <c r="A87" s="53"/>
      <c r="B87" s="50"/>
      <c r="C87" s="50"/>
      <c r="D87" s="50"/>
      <c r="E87" s="50"/>
      <c r="F87" s="161"/>
    </row>
    <row r="88" spans="1:7" s="45" customFormat="1" x14ac:dyDescent="0.25">
      <c r="A88" s="53"/>
      <c r="F88" s="162"/>
    </row>
    <row r="89" spans="1:7" s="45" customFormat="1" x14ac:dyDescent="0.25">
      <c r="A89" s="53"/>
      <c r="F89" s="162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tabSelected="1" view="pageBreakPreview" topLeftCell="A28" zoomScale="70" zoomScaleNormal="134" zoomScaleSheetLayoutView="70" workbookViewId="0">
      <selection activeCell="F38" sqref="F38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77" t="s">
        <v>116</v>
      </c>
      <c r="B1" s="277"/>
      <c r="C1" s="277"/>
      <c r="D1" s="277"/>
      <c r="E1" s="277"/>
    </row>
    <row r="3" spans="1:7" ht="18" x14ac:dyDescent="0.25">
      <c r="A3" s="265" t="s">
        <v>161</v>
      </c>
      <c r="B3" s="265"/>
      <c r="C3" s="265"/>
      <c r="D3" s="265"/>
      <c r="E3" s="265"/>
      <c r="G3" s="56"/>
    </row>
    <row r="4" spans="1:7" ht="18" x14ac:dyDescent="0.25">
      <c r="A4" s="265" t="str">
        <f>'B-Neraca'!A4:F4</f>
        <v>Tanggal Laporan    : 30 NOVEMBER 2020</v>
      </c>
      <c r="B4" s="265"/>
      <c r="C4" s="265"/>
      <c r="D4" s="265"/>
      <c r="E4" s="265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78" t="s">
        <v>2</v>
      </c>
      <c r="B7" s="280" t="s">
        <v>117</v>
      </c>
      <c r="C7" s="281"/>
      <c r="D7" s="282"/>
      <c r="E7" s="168" t="s">
        <v>4</v>
      </c>
      <c r="F7" s="60"/>
    </row>
    <row r="8" spans="1:7" ht="21" customHeight="1" thickBot="1" x14ac:dyDescent="0.3">
      <c r="A8" s="279"/>
      <c r="B8" s="283"/>
      <c r="C8" s="284"/>
      <c r="D8" s="285"/>
      <c r="E8" s="169" t="str">
        <f>'B-Neraca'!F8</f>
        <v>30 NOVEMBER 2020</v>
      </c>
    </row>
    <row r="9" spans="1:7" ht="6" customHeight="1" thickBot="1" x14ac:dyDescent="0.3">
      <c r="A9" s="286"/>
      <c r="B9" s="287"/>
      <c r="C9" s="287"/>
      <c r="D9" s="287"/>
      <c r="E9" s="288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89" t="s">
        <v>119</v>
      </c>
      <c r="B11" s="290"/>
      <c r="C11" s="290"/>
      <c r="D11" s="290"/>
      <c r="E11" s="291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2282052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787998</v>
      </c>
    </row>
    <row r="14" spans="1:7" s="59" customFormat="1" ht="17.25" customHeight="1" thickBot="1" x14ac:dyDescent="0.3">
      <c r="A14" s="71"/>
      <c r="B14" s="215" t="s">
        <v>122</v>
      </c>
      <c r="C14" s="216"/>
      <c r="D14" s="217"/>
      <c r="E14" s="199">
        <f>E12-E13</f>
        <v>1494054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69" t="s">
        <v>123</v>
      </c>
      <c r="B16" s="270"/>
      <c r="C16" s="270"/>
      <c r="D16" s="270"/>
      <c r="E16" s="271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694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62782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77165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189359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1195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475801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4793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246733</v>
      </c>
    </row>
    <row r="31" spans="1:5" ht="19.5" customHeight="1" thickBot="1" x14ac:dyDescent="0.3">
      <c r="A31" s="79"/>
      <c r="B31" s="215" t="s">
        <v>138</v>
      </c>
      <c r="C31" s="218"/>
      <c r="D31" s="219"/>
      <c r="E31" s="200">
        <f>E17+E18+E19+E20+E21+E22+E23+E24+E25-E26-E27-E28-E29-E30</f>
        <v>-777240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220" t="s">
        <v>139</v>
      </c>
      <c r="C33" s="221"/>
      <c r="D33" s="222"/>
      <c r="E33" s="223">
        <f>E14+E31</f>
        <v>716814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66" t="s">
        <v>140</v>
      </c>
      <c r="B35" s="267"/>
      <c r="C35" s="267"/>
      <c r="D35" s="267"/>
      <c r="E35" s="268"/>
    </row>
    <row r="36" spans="1:7" ht="19.5" customHeight="1" x14ac:dyDescent="0.25">
      <c r="A36" s="80" t="s">
        <v>56</v>
      </c>
      <c r="B36" s="81" t="s">
        <v>141</v>
      </c>
      <c r="D36" s="82"/>
      <c r="E36" s="174">
        <v>14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-7150</v>
      </c>
    </row>
    <row r="38" spans="1:7" ht="19.5" customHeight="1" thickBot="1" x14ac:dyDescent="0.3">
      <c r="A38" s="79"/>
      <c r="B38" s="224" t="s">
        <v>143</v>
      </c>
      <c r="C38" s="225"/>
      <c r="D38" s="226"/>
      <c r="E38" s="234">
        <f>E36+E37</f>
        <v>-7136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227" t="s">
        <v>144</v>
      </c>
      <c r="C40" s="228"/>
      <c r="D40" s="229"/>
      <c r="E40" s="230">
        <f>E33+E38</f>
        <v>709678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152207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231" t="s">
        <v>148</v>
      </c>
      <c r="C46" s="232"/>
      <c r="D46" s="232"/>
      <c r="E46" s="233">
        <f>E40-E43-E44</f>
        <v>557471</v>
      </c>
      <c r="G46" s="272"/>
    </row>
    <row r="47" spans="1:7" ht="19.5" customHeight="1" thickBot="1" x14ac:dyDescent="0.3">
      <c r="A47" s="80"/>
      <c r="B47" s="88"/>
      <c r="D47" s="75"/>
      <c r="E47" s="173"/>
      <c r="G47" s="272"/>
    </row>
    <row r="48" spans="1:7" ht="19.5" customHeight="1" thickBot="1" x14ac:dyDescent="0.3">
      <c r="A48" s="273" t="s">
        <v>149</v>
      </c>
      <c r="B48" s="274"/>
      <c r="C48" s="274"/>
      <c r="D48" s="274"/>
      <c r="E48" s="275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64" t="s">
        <v>151</v>
      </c>
      <c r="D50" s="276"/>
      <c r="E50" s="187">
        <v>0</v>
      </c>
    </row>
    <row r="51" spans="1:7" x14ac:dyDescent="0.25">
      <c r="A51" s="89"/>
      <c r="B51" s="93" t="s">
        <v>34</v>
      </c>
      <c r="C51" s="264" t="s">
        <v>152</v>
      </c>
      <c r="D51" s="276"/>
      <c r="E51" s="187">
        <v>-57246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59" t="s">
        <v>154</v>
      </c>
      <c r="D54" s="260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59" t="s">
        <v>155</v>
      </c>
      <c r="D55" s="260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61" t="s">
        <v>156</v>
      </c>
      <c r="C58" s="262"/>
      <c r="D58" s="263"/>
      <c r="E58" s="180">
        <f>E51</f>
        <v>-57246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227" t="s">
        <v>157</v>
      </c>
      <c r="B60" s="227"/>
      <c r="C60" s="227"/>
      <c r="D60" s="227"/>
      <c r="E60" s="233">
        <f>E46+E58</f>
        <v>500225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64" t="s">
        <v>160</v>
      </c>
      <c r="D65" s="264"/>
      <c r="E65" s="264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A1:E1"/>
    <mergeCell ref="A7:A8"/>
    <mergeCell ref="B7:D8"/>
    <mergeCell ref="A9:E9"/>
    <mergeCell ref="A11:E11"/>
    <mergeCell ref="G46:G47"/>
    <mergeCell ref="A48:E48"/>
    <mergeCell ref="C50:D50"/>
    <mergeCell ref="C51:D51"/>
    <mergeCell ref="C54:D54"/>
    <mergeCell ref="C55:D55"/>
    <mergeCell ref="B58:D58"/>
    <mergeCell ref="C65:E65"/>
    <mergeCell ref="A3:E3"/>
    <mergeCell ref="A4:E4"/>
    <mergeCell ref="A35:E35"/>
    <mergeCell ref="A16:E16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70" zoomScaleNormal="70" workbookViewId="0">
      <selection activeCell="A5" sqref="A5:G5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302" t="s">
        <v>162</v>
      </c>
      <c r="B1" s="302"/>
      <c r="C1" s="302"/>
      <c r="D1" s="302"/>
      <c r="E1" s="302"/>
      <c r="F1" s="302"/>
      <c r="G1" s="302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298" t="s">
        <v>194</v>
      </c>
      <c r="B4" s="298"/>
      <c r="C4" s="298"/>
      <c r="D4" s="298"/>
      <c r="E4" s="298"/>
      <c r="F4" s="298"/>
      <c r="G4" s="298"/>
    </row>
    <row r="5" spans="1:8" s="113" customFormat="1" ht="20.25" customHeight="1" x14ac:dyDescent="0.25">
      <c r="A5" s="298" t="str">
        <f>'B-Neraca'!A4:F4</f>
        <v>Tanggal Laporan    : 30 NOVEMBER 2020</v>
      </c>
      <c r="B5" s="298"/>
      <c r="C5" s="298"/>
      <c r="D5" s="298"/>
      <c r="E5" s="298"/>
      <c r="F5" s="298"/>
      <c r="G5" s="298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303" t="s">
        <v>2</v>
      </c>
      <c r="B8" s="305" t="s">
        <v>117</v>
      </c>
      <c r="C8" s="306"/>
      <c r="D8" s="306"/>
      <c r="E8" s="306"/>
      <c r="F8" s="307"/>
      <c r="G8" s="190" t="s">
        <v>4</v>
      </c>
      <c r="H8" s="115"/>
    </row>
    <row r="9" spans="1:8" s="113" customFormat="1" ht="21" customHeight="1" thickBot="1" x14ac:dyDescent="0.3">
      <c r="A9" s="304"/>
      <c r="B9" s="308"/>
      <c r="C9" s="309"/>
      <c r="D9" s="309"/>
      <c r="E9" s="309"/>
      <c r="F9" s="310"/>
      <c r="G9" s="153" t="str">
        <f>'B-Neraca'!F8</f>
        <v>30 NOVEMBER 2020</v>
      </c>
    </row>
    <row r="10" spans="1:8" ht="6" customHeight="1" thickBot="1" x14ac:dyDescent="0.3">
      <c r="A10" s="311"/>
      <c r="B10" s="312"/>
      <c r="C10" s="312"/>
      <c r="D10" s="312"/>
      <c r="E10" s="312"/>
      <c r="F10" s="312"/>
      <c r="G10" s="313"/>
    </row>
    <row r="11" spans="1:8" ht="20.25" customHeight="1" thickBot="1" x14ac:dyDescent="0.3">
      <c r="A11" s="116" t="s">
        <v>163</v>
      </c>
      <c r="B11" s="314" t="s">
        <v>164</v>
      </c>
      <c r="C11" s="315"/>
      <c r="D11" s="315"/>
      <c r="E11" s="315"/>
      <c r="F11" s="315"/>
      <c r="G11" s="316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299" t="s">
        <v>168</v>
      </c>
      <c r="D15" s="300"/>
      <c r="E15" s="300"/>
      <c r="F15" s="301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787368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292" t="s">
        <v>183</v>
      </c>
      <c r="D40" s="293"/>
      <c r="E40" s="293"/>
      <c r="F40" s="294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295" t="s">
        <v>186</v>
      </c>
      <c r="C43" s="296"/>
      <c r="D43" s="296"/>
      <c r="E43" s="296"/>
      <c r="F43" s="296"/>
      <c r="G43" s="297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70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577819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305490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295" t="s">
        <v>192</v>
      </c>
      <c r="C52" s="296"/>
      <c r="D52" s="296"/>
      <c r="E52" s="296"/>
      <c r="F52" s="296"/>
      <c r="G52" s="297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259791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A1:G1"/>
    <mergeCell ref="A8:A9"/>
    <mergeCell ref="B8:F9"/>
    <mergeCell ref="A10:G10"/>
    <mergeCell ref="B11:G11"/>
    <mergeCell ref="C40:F40"/>
    <mergeCell ref="B43:G43"/>
    <mergeCell ref="B52:G52"/>
    <mergeCell ref="A4:G4"/>
    <mergeCell ref="A5:G5"/>
    <mergeCell ref="C15:F15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2020-09-03T03:00:45Z</cp:lastPrinted>
  <dcterms:created xsi:type="dcterms:W3CDTF">2020-09-03T01:55:03Z</dcterms:created>
  <dcterms:modified xsi:type="dcterms:W3CDTF">2020-12-11T01:13:29Z</dcterms:modified>
</cp:coreProperties>
</file>