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GB\GONG BALI DWIPA 2025\"/>
    </mc:Choice>
  </mc:AlternateContent>
  <bookViews>
    <workbookView xWindow="0" yWindow="0" windowWidth="28800" windowHeight="12435" activeTab="2"/>
  </bookViews>
  <sheets>
    <sheet name="Data Pemenang" sheetId="1" r:id="rId1"/>
    <sheet name="Data Pemenang Gong Bali Dwipa" sheetId="3" r:id="rId2"/>
    <sheet name="Data Pemenang BPD Bali Mobile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4" l="1"/>
  <c r="I93" i="4"/>
  <c r="G93" i="4"/>
  <c r="H92" i="4"/>
  <c r="I92" i="4"/>
  <c r="G92" i="4"/>
  <c r="I91" i="4"/>
  <c r="H91" i="4"/>
  <c r="I87" i="4"/>
  <c r="I89" i="4" s="1"/>
  <c r="I88" i="4"/>
  <c r="I86" i="4"/>
  <c r="H87" i="4"/>
  <c r="H88" i="4"/>
  <c r="H86" i="4"/>
  <c r="G89" i="4"/>
  <c r="I84" i="4"/>
  <c r="I81" i="4"/>
  <c r="I82" i="4"/>
  <c r="I83" i="4"/>
  <c r="I80" i="4"/>
  <c r="H81" i="4"/>
  <c r="H84" i="4" s="1"/>
  <c r="H82" i="4"/>
  <c r="H83" i="4"/>
  <c r="H80" i="4"/>
  <c r="G84" i="4"/>
  <c r="I78" i="4"/>
  <c r="I69" i="4"/>
  <c r="I70" i="4"/>
  <c r="I71" i="4"/>
  <c r="I72" i="4"/>
  <c r="I73" i="4"/>
  <c r="I74" i="4"/>
  <c r="I75" i="4"/>
  <c r="I76" i="4"/>
  <c r="I77" i="4"/>
  <c r="I68" i="4"/>
  <c r="H69" i="4"/>
  <c r="H70" i="4"/>
  <c r="H71" i="4"/>
  <c r="H72" i="4"/>
  <c r="H73" i="4"/>
  <c r="H74" i="4"/>
  <c r="H75" i="4"/>
  <c r="H76" i="4"/>
  <c r="H77" i="4"/>
  <c r="H68" i="4"/>
  <c r="G78" i="4"/>
  <c r="I57" i="4"/>
  <c r="I58" i="4"/>
  <c r="I59" i="4"/>
  <c r="I60" i="4"/>
  <c r="I61" i="4"/>
  <c r="I62" i="4"/>
  <c r="I63" i="4"/>
  <c r="I64" i="4"/>
  <c r="I65" i="4"/>
  <c r="I56" i="4"/>
  <c r="I66" i="4" s="1"/>
  <c r="H57" i="4"/>
  <c r="H66" i="4" s="1"/>
  <c r="H58" i="4"/>
  <c r="H59" i="4"/>
  <c r="H60" i="4"/>
  <c r="H61" i="4"/>
  <c r="H62" i="4"/>
  <c r="H63" i="4"/>
  <c r="H64" i="4"/>
  <c r="H65" i="4"/>
  <c r="H56" i="4"/>
  <c r="G66" i="4"/>
  <c r="I54" i="4"/>
  <c r="I45" i="4"/>
  <c r="I46" i="4"/>
  <c r="I47" i="4"/>
  <c r="I48" i="4"/>
  <c r="I49" i="4"/>
  <c r="I50" i="4"/>
  <c r="I51" i="4"/>
  <c r="I52" i="4"/>
  <c r="I53" i="4"/>
  <c r="I44" i="4"/>
  <c r="H45" i="4"/>
  <c r="H46" i="4"/>
  <c r="H47" i="4"/>
  <c r="H48" i="4"/>
  <c r="H49" i="4"/>
  <c r="H50" i="4"/>
  <c r="H51" i="4"/>
  <c r="H52" i="4"/>
  <c r="H53" i="4"/>
  <c r="H44" i="4"/>
  <c r="H54" i="4" s="1"/>
  <c r="G54" i="4"/>
  <c r="H42" i="4"/>
  <c r="G42" i="4"/>
  <c r="I33" i="4"/>
  <c r="I34" i="4"/>
  <c r="I35" i="4"/>
  <c r="I42" i="4" s="1"/>
  <c r="I36" i="4"/>
  <c r="I37" i="4"/>
  <c r="I38" i="4"/>
  <c r="I39" i="4"/>
  <c r="I40" i="4"/>
  <c r="I41" i="4"/>
  <c r="I32" i="4"/>
  <c r="H33" i="4"/>
  <c r="H34" i="4"/>
  <c r="H35" i="4"/>
  <c r="H36" i="4"/>
  <c r="H37" i="4"/>
  <c r="H38" i="4"/>
  <c r="H39" i="4"/>
  <c r="H40" i="4"/>
  <c r="H41" i="4"/>
  <c r="H32" i="4"/>
  <c r="I30" i="4"/>
  <c r="I21" i="4"/>
  <c r="I22" i="4"/>
  <c r="I23" i="4"/>
  <c r="I24" i="4"/>
  <c r="I25" i="4"/>
  <c r="I26" i="4"/>
  <c r="I27" i="4"/>
  <c r="I28" i="4"/>
  <c r="I29" i="4"/>
  <c r="I20" i="4"/>
  <c r="H30" i="4"/>
  <c r="H21" i="4"/>
  <c r="H22" i="4"/>
  <c r="H23" i="4"/>
  <c r="H24" i="4"/>
  <c r="H25" i="4"/>
  <c r="H26" i="4"/>
  <c r="H27" i="4"/>
  <c r="H28" i="4"/>
  <c r="H29" i="4"/>
  <c r="H20" i="4"/>
  <c r="G30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3" i="4"/>
  <c r="H1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3" i="4"/>
  <c r="G18" i="4"/>
  <c r="I91" i="3"/>
  <c r="H91" i="3"/>
  <c r="G91" i="3"/>
  <c r="I89" i="3"/>
  <c r="H89" i="3"/>
  <c r="H90" i="3"/>
  <c r="I90" i="3"/>
  <c r="G90" i="3"/>
  <c r="I86" i="3"/>
  <c r="I85" i="3"/>
  <c r="I87" i="3" s="1"/>
  <c r="H86" i="3"/>
  <c r="H85" i="3"/>
  <c r="G87" i="3"/>
  <c r="G83" i="3"/>
  <c r="I79" i="3"/>
  <c r="I80" i="3"/>
  <c r="I81" i="3"/>
  <c r="I82" i="3"/>
  <c r="I78" i="3"/>
  <c r="H79" i="3"/>
  <c r="H80" i="3"/>
  <c r="H81" i="3"/>
  <c r="H82" i="3"/>
  <c r="H78" i="3"/>
  <c r="I72" i="3"/>
  <c r="I73" i="3"/>
  <c r="I76" i="3" s="1"/>
  <c r="I74" i="3"/>
  <c r="I75" i="3"/>
  <c r="I71" i="3"/>
  <c r="H72" i="3"/>
  <c r="H73" i="3"/>
  <c r="H74" i="3"/>
  <c r="H75" i="3"/>
  <c r="H71" i="3"/>
  <c r="G76" i="3"/>
  <c r="I69" i="3"/>
  <c r="I60" i="3"/>
  <c r="I61" i="3"/>
  <c r="I62" i="3"/>
  <c r="I63" i="3"/>
  <c r="I64" i="3"/>
  <c r="I65" i="3"/>
  <c r="I66" i="3"/>
  <c r="I67" i="3"/>
  <c r="I68" i="3"/>
  <c r="I59" i="3"/>
  <c r="H60" i="3"/>
  <c r="H61" i="3"/>
  <c r="H62" i="3"/>
  <c r="H63" i="3"/>
  <c r="H64" i="3"/>
  <c r="H65" i="3"/>
  <c r="H66" i="3"/>
  <c r="H67" i="3"/>
  <c r="H68" i="3"/>
  <c r="H59" i="3"/>
  <c r="G69" i="3"/>
  <c r="I48" i="3"/>
  <c r="I49" i="3"/>
  <c r="I50" i="3"/>
  <c r="I51" i="3"/>
  <c r="I52" i="3"/>
  <c r="I53" i="3"/>
  <c r="I54" i="3"/>
  <c r="I55" i="3"/>
  <c r="I56" i="3"/>
  <c r="I47" i="3"/>
  <c r="I57" i="3" s="1"/>
  <c r="H48" i="3"/>
  <c r="H49" i="3"/>
  <c r="H50" i="3"/>
  <c r="H51" i="3"/>
  <c r="H52" i="3"/>
  <c r="H53" i="3"/>
  <c r="H54" i="3"/>
  <c r="H55" i="3"/>
  <c r="H56" i="3"/>
  <c r="H47" i="3"/>
  <c r="H57" i="3" s="1"/>
  <c r="G57" i="3"/>
  <c r="H31" i="3"/>
  <c r="G31" i="3"/>
  <c r="G45" i="3"/>
  <c r="H45" i="3"/>
  <c r="I45" i="3"/>
  <c r="I34" i="3"/>
  <c r="I35" i="3"/>
  <c r="I36" i="3"/>
  <c r="I37" i="3"/>
  <c r="I38" i="3"/>
  <c r="I39" i="3"/>
  <c r="I40" i="3"/>
  <c r="I41" i="3"/>
  <c r="I42" i="3"/>
  <c r="I43" i="3"/>
  <c r="I44" i="3"/>
  <c r="I33" i="3"/>
  <c r="H34" i="3"/>
  <c r="H35" i="3"/>
  <c r="H36" i="3"/>
  <c r="H37" i="3"/>
  <c r="H38" i="3"/>
  <c r="H39" i="3"/>
  <c r="H40" i="3"/>
  <c r="H41" i="3"/>
  <c r="H42" i="3"/>
  <c r="H43" i="3"/>
  <c r="H44" i="3"/>
  <c r="H33" i="3"/>
  <c r="I19" i="3"/>
  <c r="I20" i="3"/>
  <c r="I21" i="3"/>
  <c r="I22" i="3"/>
  <c r="I23" i="3"/>
  <c r="I24" i="3"/>
  <c r="I25" i="3"/>
  <c r="I26" i="3"/>
  <c r="I27" i="3"/>
  <c r="I28" i="3"/>
  <c r="I29" i="3"/>
  <c r="I30" i="3"/>
  <c r="I18" i="3"/>
  <c r="H19" i="3"/>
  <c r="H20" i="3"/>
  <c r="H21" i="3"/>
  <c r="H22" i="3"/>
  <c r="H23" i="3"/>
  <c r="H24" i="3"/>
  <c r="H25" i="3"/>
  <c r="H26" i="3"/>
  <c r="H27" i="3"/>
  <c r="H28" i="3"/>
  <c r="H29" i="3"/>
  <c r="H30" i="3"/>
  <c r="H18" i="3"/>
  <c r="H16" i="3"/>
  <c r="I16" i="3"/>
  <c r="G16" i="3"/>
  <c r="I4" i="3"/>
  <c r="I5" i="3"/>
  <c r="I6" i="3"/>
  <c r="I7" i="3"/>
  <c r="I8" i="3"/>
  <c r="I9" i="3"/>
  <c r="I10" i="3"/>
  <c r="I11" i="3"/>
  <c r="I12" i="3"/>
  <c r="I13" i="3"/>
  <c r="I14" i="3"/>
  <c r="I15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3" i="3"/>
  <c r="H89" i="4" l="1"/>
  <c r="H78" i="4"/>
  <c r="I18" i="4"/>
  <c r="H87" i="3"/>
  <c r="I83" i="3"/>
  <c r="H83" i="3"/>
  <c r="H76" i="3"/>
  <c r="H69" i="3"/>
  <c r="I31" i="3"/>
</calcChain>
</file>

<file path=xl/sharedStrings.xml><?xml version="1.0" encoding="utf-8"?>
<sst xmlns="http://schemas.openxmlformats.org/spreadsheetml/2006/main" count="1727" uniqueCount="491">
  <si>
    <t>ID</t>
  </si>
  <si>
    <t>JNS_NASABAH</t>
  </si>
  <si>
    <t>KD_CAB</t>
  </si>
  <si>
    <t>KD_KANTR</t>
  </si>
  <si>
    <t>NO_UNDIAN</t>
  </si>
  <si>
    <t>NO_REK</t>
  </si>
  <si>
    <t>NAMA_NSB</t>
  </si>
  <si>
    <t>NO_LIST</t>
  </si>
  <si>
    <t>NO_NSB</t>
  </si>
  <si>
    <t>M8</t>
  </si>
  <si>
    <t>010</t>
  </si>
  <si>
    <t xml:space="preserve">0100215117064  </t>
  </si>
  <si>
    <t>INTAN NOER ANISSA</t>
  </si>
  <si>
    <t>00681517</t>
  </si>
  <si>
    <t>020</t>
  </si>
  <si>
    <t xml:space="preserve">0200215082055  </t>
  </si>
  <si>
    <t xml:space="preserve">IDA BAGUS GEDE SUASTIKA </t>
  </si>
  <si>
    <t>00345991</t>
  </si>
  <si>
    <t>012</t>
  </si>
  <si>
    <t>044</t>
  </si>
  <si>
    <t xml:space="preserve">0440202499326  </t>
  </si>
  <si>
    <t>NI WAYAN SEKAR ASIH</t>
  </si>
  <si>
    <t>01042971</t>
  </si>
  <si>
    <t>022</t>
  </si>
  <si>
    <t xml:space="preserve">0220212390536  </t>
  </si>
  <si>
    <t>I NENGAH SUPATRA</t>
  </si>
  <si>
    <t>99250032</t>
  </si>
  <si>
    <t>011</t>
  </si>
  <si>
    <t>039</t>
  </si>
  <si>
    <t xml:space="preserve">0390205012015  </t>
  </si>
  <si>
    <t>ANAK AGUNG AYUSYA PRABHANDINA</t>
  </si>
  <si>
    <t>99388883</t>
  </si>
  <si>
    <t xml:space="preserve">0530202049225  </t>
  </si>
  <si>
    <t>I GEDE AGUS SUDARSANA</t>
  </si>
  <si>
    <t>90789846</t>
  </si>
  <si>
    <t>018</t>
  </si>
  <si>
    <t>030</t>
  </si>
  <si>
    <t xml:space="preserve">0300202142836  </t>
  </si>
  <si>
    <t>I WAYAN GEDE NUARTANA</t>
  </si>
  <si>
    <t>00999811</t>
  </si>
  <si>
    <t xml:space="preserve">0180202096045  </t>
  </si>
  <si>
    <t>I NYOMAN YASA</t>
  </si>
  <si>
    <t>90680122</t>
  </si>
  <si>
    <t>034</t>
  </si>
  <si>
    <t xml:space="preserve">0110202357876  </t>
  </si>
  <si>
    <t>NI NYOMAN ARIYANI</t>
  </si>
  <si>
    <t>90647984</t>
  </si>
  <si>
    <t>051</t>
  </si>
  <si>
    <t xml:space="preserve">0510215005038  </t>
  </si>
  <si>
    <t>NI LUH MARETA  ARIANI</t>
  </si>
  <si>
    <t>90687788</t>
  </si>
  <si>
    <t xml:space="preserve">0100215066124  </t>
  </si>
  <si>
    <t>I GUSTI AGUNG AYU WAHYUNI</t>
  </si>
  <si>
    <t>90633737</t>
  </si>
  <si>
    <t>009</t>
  </si>
  <si>
    <t>026</t>
  </si>
  <si>
    <t xml:space="preserve">0260202285175  </t>
  </si>
  <si>
    <t>NI MADE DWI HASTUTI</t>
  </si>
  <si>
    <t>99363673</t>
  </si>
  <si>
    <t xml:space="preserve">0200202035493  </t>
  </si>
  <si>
    <t>ANAK AGUNG  ARTHA  ASTAWA</t>
  </si>
  <si>
    <t>90594347</t>
  </si>
  <si>
    <t xml:space="preserve">0220215005209  </t>
  </si>
  <si>
    <t>I GEDE TANTRA EKA PUTRA</t>
  </si>
  <si>
    <t>90585799</t>
  </si>
  <si>
    <t xml:space="preserve">0120202344884  </t>
  </si>
  <si>
    <t>I GUSTI NGURAH MADE SUARJANA</t>
  </si>
  <si>
    <t>01058805</t>
  </si>
  <si>
    <t>M7</t>
  </si>
  <si>
    <t xml:space="preserve">0350212020859  </t>
  </si>
  <si>
    <t>NI NYOMAN HARINI PUSPITA</t>
  </si>
  <si>
    <t>99391336</t>
  </si>
  <si>
    <t>016</t>
  </si>
  <si>
    <t xml:space="preserve">0170215012332  </t>
  </si>
  <si>
    <t>I GUSTI AYU TRISNA WULANDARI</t>
  </si>
  <si>
    <t>90599838</t>
  </si>
  <si>
    <t>021</t>
  </si>
  <si>
    <t xml:space="preserve">0210202381962  </t>
  </si>
  <si>
    <t>I GEDE AGUS DEDY PRIMAYATNA</t>
  </si>
  <si>
    <t>99083972</t>
  </si>
  <si>
    <t xml:space="preserve">0200215005784  </t>
  </si>
  <si>
    <t xml:space="preserve">MIRA WIDIASTUTI </t>
  </si>
  <si>
    <t>90553185</t>
  </si>
  <si>
    <t>013</t>
  </si>
  <si>
    <t>035</t>
  </si>
  <si>
    <t xml:space="preserve">0350223013061  </t>
  </si>
  <si>
    <t>NI GUSTI MADE RAI</t>
  </si>
  <si>
    <t>00484757</t>
  </si>
  <si>
    <t xml:space="preserve">0340212022491  </t>
  </si>
  <si>
    <t>KADEK DIKA SUKMANA</t>
  </si>
  <si>
    <t>99464189</t>
  </si>
  <si>
    <t>015</t>
  </si>
  <si>
    <t>047</t>
  </si>
  <si>
    <t xml:space="preserve">0470202012661  </t>
  </si>
  <si>
    <t>NI WAYAN SARTIKA DELVI</t>
  </si>
  <si>
    <t>90809023</t>
  </si>
  <si>
    <t xml:space="preserve">0100215068420  </t>
  </si>
  <si>
    <t>I NYOMAN PURNAMA YASA</t>
  </si>
  <si>
    <t>90647594</t>
  </si>
  <si>
    <t xml:space="preserve">0150215062990  </t>
  </si>
  <si>
    <t>KETUT PUTERI LESTARI</t>
  </si>
  <si>
    <t>00685528</t>
  </si>
  <si>
    <t xml:space="preserve">0100215021711  </t>
  </si>
  <si>
    <t>NI MADE SUKIASIH</t>
  </si>
  <si>
    <t>00002829</t>
  </si>
  <si>
    <t>M6</t>
  </si>
  <si>
    <t xml:space="preserve">0090212020574  </t>
  </si>
  <si>
    <t>I WAYAN JULYALDI</t>
  </si>
  <si>
    <t>99273057</t>
  </si>
  <si>
    <t xml:space="preserve">0210202290621  </t>
  </si>
  <si>
    <t>I KADEK EDIK ARITAMA</t>
  </si>
  <si>
    <t>00535800</t>
  </si>
  <si>
    <t xml:space="preserve">0090212021361  </t>
  </si>
  <si>
    <t>I PUTU WIRAKSA PADMA</t>
  </si>
  <si>
    <t>99286828</t>
  </si>
  <si>
    <t xml:space="preserve">0100202321458  </t>
  </si>
  <si>
    <t>PUTU ELFIRA RIZKY APRISTA</t>
  </si>
  <si>
    <t>90839506</t>
  </si>
  <si>
    <t>019</t>
  </si>
  <si>
    <t xml:space="preserve">0190205012433  </t>
  </si>
  <si>
    <t>PUTU AYU SWANDEWI</t>
  </si>
  <si>
    <t>00527572</t>
  </si>
  <si>
    <t xml:space="preserve">0420202027115  </t>
  </si>
  <si>
    <t xml:space="preserve">NI KADEK NIDYA AYU RINI </t>
  </si>
  <si>
    <t>90701442</t>
  </si>
  <si>
    <t xml:space="preserve">0320205023893  </t>
  </si>
  <si>
    <t xml:space="preserve">I KETUT SUTAMA </t>
  </si>
  <si>
    <t>99553059</t>
  </si>
  <si>
    <t xml:space="preserve">0200202580149  </t>
  </si>
  <si>
    <t>GUSTI AYU KUSUMAYANTI</t>
  </si>
  <si>
    <t>90711843</t>
  </si>
  <si>
    <t xml:space="preserve">0160205254446  </t>
  </si>
  <si>
    <t>SURIYONO</t>
  </si>
  <si>
    <t>90805554</t>
  </si>
  <si>
    <t xml:space="preserve">0110202221901  </t>
  </si>
  <si>
    <t>GUSTI AYU ARIS SUCITRA DEWI</t>
  </si>
  <si>
    <t>90538260</t>
  </si>
  <si>
    <t>M5</t>
  </si>
  <si>
    <t xml:space="preserve">0100202482241  </t>
  </si>
  <si>
    <t>I KETUT GITA WIRANA</t>
  </si>
  <si>
    <t>00170615</t>
  </si>
  <si>
    <t xml:space="preserve">0500202051400  </t>
  </si>
  <si>
    <t>NI PUTU HARUM KARTIKA DEWI</t>
  </si>
  <si>
    <t>99098082</t>
  </si>
  <si>
    <t xml:space="preserve">0360202022333  </t>
  </si>
  <si>
    <t>I MADE ARTA WIJAYA</t>
  </si>
  <si>
    <t>90592759</t>
  </si>
  <si>
    <t xml:space="preserve">0100205564867  </t>
  </si>
  <si>
    <t>KADEK PRADNYA SOMARINATA</t>
  </si>
  <si>
    <t>99275688</t>
  </si>
  <si>
    <t xml:space="preserve">0110215101927  </t>
  </si>
  <si>
    <t>ANOM PRASETYA</t>
  </si>
  <si>
    <t>00049290</t>
  </si>
  <si>
    <t xml:space="preserve">0210202305528  </t>
  </si>
  <si>
    <t>I NENGAH SUPARMA</t>
  </si>
  <si>
    <t>99101363</t>
  </si>
  <si>
    <t xml:space="preserve">0220215014780  </t>
  </si>
  <si>
    <t>I KETUT RAUH</t>
  </si>
  <si>
    <t>90677756</t>
  </si>
  <si>
    <t xml:space="preserve">0340222020792  </t>
  </si>
  <si>
    <t>NYOMAN SEMADI ANTARA</t>
  </si>
  <si>
    <t>00479433</t>
  </si>
  <si>
    <t xml:space="preserve">0150215050650  </t>
  </si>
  <si>
    <t>KADEK DWI MAHAYONI</t>
  </si>
  <si>
    <t>99380234</t>
  </si>
  <si>
    <t>014</t>
  </si>
  <si>
    <t xml:space="preserve">0140212858504  </t>
  </si>
  <si>
    <t>KOMANG TRIYONI DEWI</t>
  </si>
  <si>
    <t>00540087</t>
  </si>
  <si>
    <t>M4</t>
  </si>
  <si>
    <t>045</t>
  </si>
  <si>
    <t xml:space="preserve">0450202305188  </t>
  </si>
  <si>
    <t>DEWA AYU TRI MEGAWATI</t>
  </si>
  <si>
    <t>99338859</t>
  </si>
  <si>
    <t xml:space="preserve">0380212001710  </t>
  </si>
  <si>
    <t>I GEDE WINDU YASA</t>
  </si>
  <si>
    <t>90626614</t>
  </si>
  <si>
    <t xml:space="preserve">0160215050927  </t>
  </si>
  <si>
    <t>SRI LESTARI</t>
  </si>
  <si>
    <t>90600021</t>
  </si>
  <si>
    <t>037</t>
  </si>
  <si>
    <t xml:space="preserve">0120212891328  </t>
  </si>
  <si>
    <t>NI PUTU EVI CAHYANI</t>
  </si>
  <si>
    <t>99240247</t>
  </si>
  <si>
    <t>053</t>
  </si>
  <si>
    <t xml:space="preserve">0220202555138  </t>
  </si>
  <si>
    <t>NI KOMANG WIDIARTI</t>
  </si>
  <si>
    <t>99197883</t>
  </si>
  <si>
    <t xml:space="preserve">0200202027367  </t>
  </si>
  <si>
    <t>NI NENGAH ARITIN</t>
  </si>
  <si>
    <t>90598485</t>
  </si>
  <si>
    <t>048</t>
  </si>
  <si>
    <t xml:space="preserve">0480202061987  </t>
  </si>
  <si>
    <t>PUTU CINDY ANITYA</t>
  </si>
  <si>
    <t>00737542</t>
  </si>
  <si>
    <t>036</t>
  </si>
  <si>
    <t xml:space="preserve">0090215014966  </t>
  </si>
  <si>
    <t>AGUS ADI MAHARTA</t>
  </si>
  <si>
    <t>00488312</t>
  </si>
  <si>
    <t xml:space="preserve">0390202096589  </t>
  </si>
  <si>
    <t>I WAYAN EKA SUARJANA</t>
  </si>
  <si>
    <t>00533037</t>
  </si>
  <si>
    <t xml:space="preserve">0260202258548  </t>
  </si>
  <si>
    <t>NI LUH PUTU WAHYU YANIKA PUTRI</t>
  </si>
  <si>
    <t>99243460</t>
  </si>
  <si>
    <t>M3</t>
  </si>
  <si>
    <t xml:space="preserve">0340212014077  </t>
  </si>
  <si>
    <t>TRI ADITYA PRAMANA</t>
  </si>
  <si>
    <t>90636994</t>
  </si>
  <si>
    <t xml:space="preserve">0470205002355  </t>
  </si>
  <si>
    <t>KETUT SETIANA</t>
  </si>
  <si>
    <t>99097110</t>
  </si>
  <si>
    <t xml:space="preserve">0180202141943  </t>
  </si>
  <si>
    <t>OLIK EVARISANTI</t>
  </si>
  <si>
    <t>99206379</t>
  </si>
  <si>
    <t xml:space="preserve">0210215027011  </t>
  </si>
  <si>
    <t>MADE IRDI JUNI KURNIASIH</t>
  </si>
  <si>
    <t>90624146</t>
  </si>
  <si>
    <t xml:space="preserve">0090202274608  </t>
  </si>
  <si>
    <t>I MADE ARIMBAWA</t>
  </si>
  <si>
    <t>00949459</t>
  </si>
  <si>
    <t xml:space="preserve">0140215947371  </t>
  </si>
  <si>
    <t>PUTU YUDI GUNAWAN</t>
  </si>
  <si>
    <t>99490744</t>
  </si>
  <si>
    <t xml:space="preserve">0370212018958  </t>
  </si>
  <si>
    <t xml:space="preserve">I MADE WINAYA PUTRA </t>
  </si>
  <si>
    <t>00491932</t>
  </si>
  <si>
    <t>028</t>
  </si>
  <si>
    <t xml:space="preserve">0280202590423  </t>
  </si>
  <si>
    <t>IDA AYU PRAMESTHI KUSUMA</t>
  </si>
  <si>
    <t>99369407</t>
  </si>
  <si>
    <t xml:space="preserve">0110225082435  </t>
  </si>
  <si>
    <t>I WAYAN SUDARMAYASA</t>
  </si>
  <si>
    <t>00056147</t>
  </si>
  <si>
    <t xml:space="preserve">0210215039166  </t>
  </si>
  <si>
    <t>I GUSTI AGUNG MADE RISMA ARI PERTIWI</t>
  </si>
  <si>
    <t>00774082</t>
  </si>
  <si>
    <t>M2</t>
  </si>
  <si>
    <t xml:space="preserve">0140215895498  </t>
  </si>
  <si>
    <t>I WAYAN MERTA</t>
  </si>
  <si>
    <t>00215409</t>
  </si>
  <si>
    <t>057</t>
  </si>
  <si>
    <t xml:space="preserve">0570202012834  </t>
  </si>
  <si>
    <t>NI LUH PUTU NINDY PUSPITA DEWI</t>
  </si>
  <si>
    <t>99500903</t>
  </si>
  <si>
    <t>031</t>
  </si>
  <si>
    <t xml:space="preserve">0310202104981  </t>
  </si>
  <si>
    <t>I NYOMAN KEPLIS</t>
  </si>
  <si>
    <t>00528055</t>
  </si>
  <si>
    <t xml:space="preserve">0220202536326  </t>
  </si>
  <si>
    <t>NI KOMANG MULYANI</t>
  </si>
  <si>
    <t>00788635</t>
  </si>
  <si>
    <t>M1</t>
  </si>
  <si>
    <t xml:space="preserve">0090202170474  </t>
  </si>
  <si>
    <t>ANAK AGUNG ISTRI CANDRA KIRANA</t>
  </si>
  <si>
    <t>00600701</t>
  </si>
  <si>
    <t xml:space="preserve">0110202270031  </t>
  </si>
  <si>
    <t>I GUSTI AGUNG AYU MITA PRISTINA</t>
  </si>
  <si>
    <t>90636850</t>
  </si>
  <si>
    <t>023</t>
  </si>
  <si>
    <t xml:space="preserve">0230202088581  </t>
  </si>
  <si>
    <t>I GEDE AGUS ADIPA PUTRA</t>
  </si>
  <si>
    <t>00975878</t>
  </si>
  <si>
    <t>M0</t>
  </si>
  <si>
    <t>054</t>
  </si>
  <si>
    <t xml:space="preserve">0540205548718  </t>
  </si>
  <si>
    <t>A A GDE WISNU PUTRA</t>
  </si>
  <si>
    <t>99099310</t>
  </si>
  <si>
    <t>08</t>
  </si>
  <si>
    <t>0220215844734</t>
  </si>
  <si>
    <t>I KETUT ARDIKA</t>
  </si>
  <si>
    <t>90584524</t>
  </si>
  <si>
    <t>0440202455813</t>
  </si>
  <si>
    <t>I KETUT MULIANA</t>
  </si>
  <si>
    <t>00751149</t>
  </si>
  <si>
    <t>0090202125766</t>
  </si>
  <si>
    <t>I KETUT RAI KARIASA</t>
  </si>
  <si>
    <t>99498986</t>
  </si>
  <si>
    <t>050</t>
  </si>
  <si>
    <t>0500202021471</t>
  </si>
  <si>
    <t>PUTU SRI AYU HERNAWATI</t>
  </si>
  <si>
    <t>90814699</t>
  </si>
  <si>
    <t>049</t>
  </si>
  <si>
    <t>0490205023770</t>
  </si>
  <si>
    <t>I MADE SUMERTA</t>
  </si>
  <si>
    <t>00713075</t>
  </si>
  <si>
    <t>033</t>
  </si>
  <si>
    <t>0330205028691</t>
  </si>
  <si>
    <t>PURA HYANG PASEK GELGEL</t>
  </si>
  <si>
    <t>99492731</t>
  </si>
  <si>
    <t>0190205019778</t>
  </si>
  <si>
    <t>PUTU DEVI YUSTISIA UTAMI</t>
  </si>
  <si>
    <t>041</t>
  </si>
  <si>
    <t>0410202199965</t>
  </si>
  <si>
    <t>NI NYOMAN ARIANTI</t>
  </si>
  <si>
    <t>0090202494489</t>
  </si>
  <si>
    <t>I KETUT SUWENA</t>
  </si>
  <si>
    <t>0110212247080</t>
  </si>
  <si>
    <t>ANAK AGUNG PUTRI MARIANI</t>
  </si>
  <si>
    <t>0300202136198</t>
  </si>
  <si>
    <t>I KETUT SUARTA</t>
  </si>
  <si>
    <t>00940859</t>
  </si>
  <si>
    <t>0100202381513</t>
  </si>
  <si>
    <t xml:space="preserve">NI NENGAH BUDIARINI </t>
  </si>
  <si>
    <t>0440202432859</t>
  </si>
  <si>
    <t>I KETUT SUBAGIAYASA</t>
  </si>
  <si>
    <t>07</t>
  </si>
  <si>
    <t>0180202269202</t>
  </si>
  <si>
    <t>I GUSTI AYU MIRDA PRAMIANDARI</t>
  </si>
  <si>
    <t>00872982</t>
  </si>
  <si>
    <t>0150215064780</t>
  </si>
  <si>
    <t>LUH PUTU DEVI AGUSTIANI</t>
  </si>
  <si>
    <t>00710353</t>
  </si>
  <si>
    <t>0280202587385</t>
  </si>
  <si>
    <t>NI LUH PUTU NIA WIJAYANTI</t>
  </si>
  <si>
    <t>055</t>
  </si>
  <si>
    <t>0550207000294</t>
  </si>
  <si>
    <t>NI PUTU AYU SURYANTINI</t>
  </si>
  <si>
    <t>0370202014717</t>
  </si>
  <si>
    <t>NI KETUT WIRATI</t>
  </si>
  <si>
    <t>0500202081717</t>
  </si>
  <si>
    <t>I WAYAN PUTRA ARIASA</t>
  </si>
  <si>
    <t>00865723</t>
  </si>
  <si>
    <t>0090202306865</t>
  </si>
  <si>
    <t>MERAJAN AGUNG PURI GEDE ASEMAN SEDANG</t>
  </si>
  <si>
    <t>01043408</t>
  </si>
  <si>
    <t>032</t>
  </si>
  <si>
    <t>0320202185811</t>
  </si>
  <si>
    <t>I WAYAN KAMAR</t>
  </si>
  <si>
    <t>0100202519108</t>
  </si>
  <si>
    <t>NI WAYAN YENI</t>
  </si>
  <si>
    <t>00660411</t>
  </si>
  <si>
    <t>0570202028833</t>
  </si>
  <si>
    <t>I GUSTI MADE OTONG SURALEGAWA</t>
  </si>
  <si>
    <t>00435526</t>
  </si>
  <si>
    <t>0260202269535</t>
  </si>
  <si>
    <t>NI KOMANG ANTARINI</t>
  </si>
  <si>
    <t>0120245076930</t>
  </si>
  <si>
    <t>NI WAYAN RESMINI</t>
  </si>
  <si>
    <t>00124924</t>
  </si>
  <si>
    <t>0200215109449</t>
  </si>
  <si>
    <t>I WAYAN SUDANA</t>
  </si>
  <si>
    <t>00347915</t>
  </si>
  <si>
    <t>06</t>
  </si>
  <si>
    <t>0160202900666</t>
  </si>
  <si>
    <t>I PUTU SUDARMA</t>
  </si>
  <si>
    <t>0310202053026</t>
  </si>
  <si>
    <t>ANAK AGUNG ISTRI RAKA SUPRAYOGI</t>
  </si>
  <si>
    <t>0140215981704</t>
  </si>
  <si>
    <t>NI LUH SRI UTAMI</t>
  </si>
  <si>
    <t>0190202221394</t>
  </si>
  <si>
    <t>NI KADEK MARIANI</t>
  </si>
  <si>
    <t>00993518</t>
  </si>
  <si>
    <t>046</t>
  </si>
  <si>
    <t>0460212004955</t>
  </si>
  <si>
    <t>MADE UUN ANDRIYANI</t>
  </si>
  <si>
    <t>0100202010774</t>
  </si>
  <si>
    <t>I MADE TERIMA</t>
  </si>
  <si>
    <t>00002299</t>
  </si>
  <si>
    <t>0140207071919</t>
  </si>
  <si>
    <t>KOMANG ALIT WIJANA YOGA</t>
  </si>
  <si>
    <t>043</t>
  </si>
  <si>
    <t>0430202327257</t>
  </si>
  <si>
    <t>MADE AGUS WISNU PRAMANA KARYA</t>
  </si>
  <si>
    <t>01021008</t>
  </si>
  <si>
    <t>0330202068901</t>
  </si>
  <si>
    <t>KETUT AYUNDA WARASITA</t>
  </si>
  <si>
    <t>00736741</t>
  </si>
  <si>
    <t>0460212009682</t>
  </si>
  <si>
    <t>KADEK SULISTYA DEWI</t>
  </si>
  <si>
    <t>00725081</t>
  </si>
  <si>
    <t>0140212232211</t>
  </si>
  <si>
    <t xml:space="preserve">DESAK KETUT DWI ANTARI </t>
  </si>
  <si>
    <t>00217675</t>
  </si>
  <si>
    <t>0180212035891</t>
  </si>
  <si>
    <t>NI MADE SUDASTRI</t>
  </si>
  <si>
    <t>00286009</t>
  </si>
  <si>
    <t>05</t>
  </si>
  <si>
    <t>0280202586496</t>
  </si>
  <si>
    <t>MADE AYU KUSUMADEWI</t>
  </si>
  <si>
    <t>0280202654126</t>
  </si>
  <si>
    <t>I MADE SUTEJA</t>
  </si>
  <si>
    <t>00583580</t>
  </si>
  <si>
    <t>040</t>
  </si>
  <si>
    <t>0400205205097</t>
  </si>
  <si>
    <t>I WAYAN PASEK GUNA DIKA</t>
  </si>
  <si>
    <t>01062637</t>
  </si>
  <si>
    <t>0110215098522</t>
  </si>
  <si>
    <t>NI KOMANG KASIH</t>
  </si>
  <si>
    <t>0400202361503</t>
  </si>
  <si>
    <t>I GUSTI PUTU SUNARTA</t>
  </si>
  <si>
    <t>0570207001622</t>
  </si>
  <si>
    <t xml:space="preserve">NI WYN ERA YUTIASIH QQ I GD PUTU ANANTA WIGUNA </t>
  </si>
  <si>
    <t>0370202006978</t>
  </si>
  <si>
    <t>I MADE ADI SUNARTA</t>
  </si>
  <si>
    <t>0550207002125</t>
  </si>
  <si>
    <t>I WAYAN SUDI</t>
  </si>
  <si>
    <t>0090212015048</t>
  </si>
  <si>
    <t xml:space="preserve">NI WAYAN SARINADI </t>
  </si>
  <si>
    <t>0300205019509</t>
  </si>
  <si>
    <t>PANDE WAYAN ASMARA WIJAYA</t>
  </si>
  <si>
    <t>04</t>
  </si>
  <si>
    <t>0230205112368</t>
  </si>
  <si>
    <t>DAVID VAZQUEZ FARRUS</t>
  </si>
  <si>
    <t>00817104</t>
  </si>
  <si>
    <t>025</t>
  </si>
  <si>
    <t>0250202097226</t>
  </si>
  <si>
    <t>IDA PEDANDA ISTRI JELANTIK</t>
  </si>
  <si>
    <t>00513805</t>
  </si>
  <si>
    <t>0090202513511</t>
  </si>
  <si>
    <t>I Nyoman Rona</t>
  </si>
  <si>
    <t>01090504</t>
  </si>
  <si>
    <t>0440202403999</t>
  </si>
  <si>
    <t>NI NYOMAN YENI</t>
  </si>
  <si>
    <t>00127394</t>
  </si>
  <si>
    <t>0100205561280</t>
  </si>
  <si>
    <t>NI NYOMAN SATERI</t>
  </si>
  <si>
    <t>00015295</t>
  </si>
  <si>
    <t>0210215009159</t>
  </si>
  <si>
    <t>I KADEK SUGIARTANA</t>
  </si>
  <si>
    <t>0220215002403</t>
  </si>
  <si>
    <t>PUTU AYU EKA MARTINI</t>
  </si>
  <si>
    <t>042</t>
  </si>
  <si>
    <t>0420202056154</t>
  </si>
  <si>
    <t>NI PUTU AYU INDAH WULANDARI</t>
  </si>
  <si>
    <t>0090207019948</t>
  </si>
  <si>
    <t>SI LUH PUTU YULITA SUNINGSIH</t>
  </si>
  <si>
    <t>00730530</t>
  </si>
  <si>
    <t>0200202031541</t>
  </si>
  <si>
    <t>NI MADE TIRTHA</t>
  </si>
  <si>
    <t>03</t>
  </si>
  <si>
    <t>0310202099874</t>
  </si>
  <si>
    <t>I WAYAN MUNGGUH</t>
  </si>
  <si>
    <t>00970955</t>
  </si>
  <si>
    <t>0150202218370</t>
  </si>
  <si>
    <t>YUS ROSADI IMRON</t>
  </si>
  <si>
    <t>0150202248534</t>
  </si>
  <si>
    <t>PUTU EKAYANI</t>
  </si>
  <si>
    <t>00766130</t>
  </si>
  <si>
    <t>0210202377431</t>
  </si>
  <si>
    <t>KOMANG ARY SARASWATI</t>
  </si>
  <si>
    <t>0090202355346</t>
  </si>
  <si>
    <t>I WAYAN KERAMAS</t>
  </si>
  <si>
    <t>02</t>
  </si>
  <si>
    <t>0280202026851</t>
  </si>
  <si>
    <t>ANAK AGUNG SAGUNG MAS INDRALAKSMI</t>
  </si>
  <si>
    <t>0540215004447</t>
  </si>
  <si>
    <t>GUSTI AYU PUTU MARIA TESTIANA</t>
  </si>
  <si>
    <t>0200215107843</t>
  </si>
  <si>
    <t>I MADE KAYUN</t>
  </si>
  <si>
    <t>024</t>
  </si>
  <si>
    <t>0240202098083</t>
  </si>
  <si>
    <t>SUPRIYADI</t>
  </si>
  <si>
    <t>0120202993741</t>
  </si>
  <si>
    <t>I KOMANG ALIT DARMAJA</t>
  </si>
  <si>
    <t>01</t>
  </si>
  <si>
    <t>000805010</t>
  </si>
  <si>
    <t>0280202617403</t>
  </si>
  <si>
    <t>GUSTI NYOMAN KERTI</t>
  </si>
  <si>
    <t>000208564</t>
  </si>
  <si>
    <t>0400202249822</t>
  </si>
  <si>
    <t>A A NGURAH SUKAMARA</t>
  </si>
  <si>
    <t>00496424</t>
  </si>
  <si>
    <t>00</t>
  </si>
  <si>
    <t>000900266</t>
  </si>
  <si>
    <t>0370202026186</t>
  </si>
  <si>
    <t>I GEDE IAN LESMANA</t>
  </si>
  <si>
    <t>JENIS HADIAH</t>
  </si>
  <si>
    <t>KODE CABANG PEMENANG</t>
  </si>
  <si>
    <t>NAMA PEMENANG</t>
  </si>
  <si>
    <t>KODE CABANG NOMOR REKENING PEMENANG</t>
  </si>
  <si>
    <t>HADIAH VIII</t>
  </si>
  <si>
    <t>HADIAH VII</t>
  </si>
  <si>
    <t>HADIAH VI</t>
  </si>
  <si>
    <t>JUMLAH PEMENANG</t>
  </si>
  <si>
    <t>HADIAH V</t>
  </si>
  <si>
    <t>HADIAH IV</t>
  </si>
  <si>
    <t>HADIAH III</t>
  </si>
  <si>
    <t>HADIAH II</t>
  </si>
  <si>
    <t>HADIAH I</t>
  </si>
  <si>
    <t>HADIAH UTAMA</t>
  </si>
  <si>
    <t>NOMOR REKENING PEMENANG</t>
  </si>
  <si>
    <t>NOMOR NASABAH</t>
  </si>
  <si>
    <t>NOMOR UNDIAN</t>
  </si>
  <si>
    <t>JUMLAH HADIAH</t>
  </si>
  <si>
    <t>PAJAK HADIAH (25%)</t>
  </si>
  <si>
    <t>JUMLAH HADIAH YANG DITERIMA</t>
  </si>
  <si>
    <t>JUMLAH HADIAH (Rp)</t>
  </si>
  <si>
    <t>JUMLAH HADIAH YANG DITERIMA (Rp)</t>
  </si>
  <si>
    <t>TOTAL HADIAH</t>
  </si>
  <si>
    <t>PEMBAYARAN HADIAH DAN PAJAK HADIAH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</si>
</sst>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 ;_ * \-#,##0.00_ ;_ * &quot;-&quot;??_ ;_ @_ 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164" fontId="0" fillId="0" borderId="1" xfId="1" applyFont="1" applyBorder="1">
      <alignment vertical="center"/>
    </xf>
    <xf numFmtId="43" fontId="0" fillId="0" borderId="1" xfId="0" applyNumberFormat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1" applyFont="1" applyFill="1" applyBorder="1">
      <alignment vertical="center"/>
    </xf>
    <xf numFmtId="0" fontId="0" fillId="5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>
      <selection activeCell="E85" sqref="E85"/>
    </sheetView>
  </sheetViews>
  <sheetFormatPr defaultColWidth="8.7109375" defaultRowHeight="15"/>
  <cols>
    <col min="1" max="1" width="4.5703125" style="1" customWidth="1"/>
    <col min="2" max="2" width="13.85546875" customWidth="1"/>
    <col min="3" max="3" width="8.28515625" customWidth="1"/>
    <col min="4" max="4" width="10.5703125" customWidth="1"/>
    <col min="5" max="5" width="12.28515625" style="1" customWidth="1"/>
    <col min="6" max="6" width="16.140625" customWidth="1"/>
    <col min="7" max="7" width="52.5703125" customWidth="1"/>
    <col min="8" max="8" width="8.42578125" customWidth="1"/>
    <col min="9" max="9" width="9.5703125" customWidth="1"/>
  </cols>
  <sheetData>
    <row r="1" spans="1:9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 t="s">
        <v>10</v>
      </c>
      <c r="D2" s="6" t="s">
        <v>10</v>
      </c>
      <c r="E2" s="4">
        <v>600117956</v>
      </c>
      <c r="F2" s="5" t="s">
        <v>11</v>
      </c>
      <c r="G2" s="5" t="s">
        <v>12</v>
      </c>
      <c r="H2" s="5">
        <v>1</v>
      </c>
      <c r="I2" s="6" t="s">
        <v>13</v>
      </c>
    </row>
    <row r="3" spans="1:9">
      <c r="A3" s="4">
        <v>2</v>
      </c>
      <c r="B3" s="5" t="s">
        <v>9</v>
      </c>
      <c r="C3" s="6" t="s">
        <v>14</v>
      </c>
      <c r="D3" s="6" t="s">
        <v>14</v>
      </c>
      <c r="E3" s="4">
        <v>600932628</v>
      </c>
      <c r="F3" s="5" t="s">
        <v>15</v>
      </c>
      <c r="G3" s="5" t="s">
        <v>16</v>
      </c>
      <c r="H3" s="5">
        <v>2</v>
      </c>
      <c r="I3" s="6" t="s">
        <v>17</v>
      </c>
    </row>
    <row r="4" spans="1:9">
      <c r="A4" s="4">
        <v>3</v>
      </c>
      <c r="B4" s="5" t="s">
        <v>9</v>
      </c>
      <c r="C4" s="6" t="s">
        <v>18</v>
      </c>
      <c r="D4" s="6" t="s">
        <v>19</v>
      </c>
      <c r="E4" s="4">
        <v>601535089</v>
      </c>
      <c r="F4" s="5" t="s">
        <v>20</v>
      </c>
      <c r="G4" s="5" t="s">
        <v>21</v>
      </c>
      <c r="H4" s="5">
        <v>3</v>
      </c>
      <c r="I4" s="6" t="s">
        <v>22</v>
      </c>
    </row>
    <row r="5" spans="1:9">
      <c r="A5" s="4">
        <v>4</v>
      </c>
      <c r="B5" s="5" t="s">
        <v>9</v>
      </c>
      <c r="C5" s="6" t="s">
        <v>23</v>
      </c>
      <c r="D5" s="6" t="s">
        <v>23</v>
      </c>
      <c r="E5" s="4">
        <v>601100441</v>
      </c>
      <c r="F5" s="5" t="s">
        <v>24</v>
      </c>
      <c r="G5" s="5" t="s">
        <v>25</v>
      </c>
      <c r="H5" s="5">
        <v>4</v>
      </c>
      <c r="I5" s="6" t="s">
        <v>26</v>
      </c>
    </row>
    <row r="6" spans="1:9">
      <c r="A6" s="4">
        <v>5</v>
      </c>
      <c r="B6" s="5" t="s">
        <v>9</v>
      </c>
      <c r="C6" s="6" t="s">
        <v>27</v>
      </c>
      <c r="D6" s="6" t="s">
        <v>28</v>
      </c>
      <c r="E6" s="4">
        <v>601475076</v>
      </c>
      <c r="F6" s="5" t="s">
        <v>29</v>
      </c>
      <c r="G6" s="5" t="s">
        <v>30</v>
      </c>
      <c r="H6" s="5">
        <v>5</v>
      </c>
      <c r="I6" s="6" t="s">
        <v>31</v>
      </c>
    </row>
    <row r="7" spans="1:9">
      <c r="A7" s="4">
        <v>6</v>
      </c>
      <c r="B7" s="5" t="s">
        <v>9</v>
      </c>
      <c r="C7" s="6" t="s">
        <v>23</v>
      </c>
      <c r="D7" s="6" t="s">
        <v>23</v>
      </c>
      <c r="E7" s="4">
        <v>601091806</v>
      </c>
      <c r="F7" s="5" t="s">
        <v>32</v>
      </c>
      <c r="G7" s="5" t="s">
        <v>33</v>
      </c>
      <c r="H7" s="5">
        <v>6</v>
      </c>
      <c r="I7" s="6" t="s">
        <v>34</v>
      </c>
    </row>
    <row r="8" spans="1:9">
      <c r="A8" s="4">
        <v>7</v>
      </c>
      <c r="B8" s="5" t="s">
        <v>9</v>
      </c>
      <c r="C8" s="6" t="s">
        <v>35</v>
      </c>
      <c r="D8" s="6" t="s">
        <v>36</v>
      </c>
      <c r="E8" s="4">
        <v>601274598</v>
      </c>
      <c r="F8" s="5" t="s">
        <v>37</v>
      </c>
      <c r="G8" s="5" t="s">
        <v>38</v>
      </c>
      <c r="H8" s="5">
        <v>7</v>
      </c>
      <c r="I8" s="6" t="s">
        <v>39</v>
      </c>
    </row>
    <row r="9" spans="1:9">
      <c r="A9" s="4">
        <v>8</v>
      </c>
      <c r="B9" s="5" t="s">
        <v>9</v>
      </c>
      <c r="C9" s="6" t="s">
        <v>35</v>
      </c>
      <c r="D9" s="6" t="s">
        <v>35</v>
      </c>
      <c r="E9" s="4">
        <v>600867944</v>
      </c>
      <c r="F9" s="5" t="s">
        <v>40</v>
      </c>
      <c r="G9" s="5" t="s">
        <v>41</v>
      </c>
      <c r="H9" s="5">
        <v>8</v>
      </c>
      <c r="I9" s="6" t="s">
        <v>42</v>
      </c>
    </row>
    <row r="10" spans="1:9">
      <c r="A10" s="4">
        <v>9</v>
      </c>
      <c r="B10" s="5" t="s">
        <v>9</v>
      </c>
      <c r="C10" s="6" t="s">
        <v>27</v>
      </c>
      <c r="D10" s="6" t="s">
        <v>43</v>
      </c>
      <c r="E10" s="4">
        <v>601346869</v>
      </c>
      <c r="F10" s="5" t="s">
        <v>44</v>
      </c>
      <c r="G10" s="5" t="s">
        <v>45</v>
      </c>
      <c r="H10" s="5">
        <v>9</v>
      </c>
      <c r="I10" s="6" t="s">
        <v>46</v>
      </c>
    </row>
    <row r="11" spans="1:9">
      <c r="A11" s="4">
        <v>10</v>
      </c>
      <c r="B11" s="5" t="s">
        <v>9</v>
      </c>
      <c r="C11" s="6" t="s">
        <v>23</v>
      </c>
      <c r="D11" s="6" t="s">
        <v>47</v>
      </c>
      <c r="E11" s="4">
        <v>601608081</v>
      </c>
      <c r="F11" s="5" t="s">
        <v>48</v>
      </c>
      <c r="G11" s="5" t="s">
        <v>49</v>
      </c>
      <c r="H11" s="5">
        <v>10</v>
      </c>
      <c r="I11" s="6" t="s">
        <v>50</v>
      </c>
    </row>
    <row r="12" spans="1:9">
      <c r="A12" s="4">
        <v>11</v>
      </c>
      <c r="B12" s="5" t="s">
        <v>9</v>
      </c>
      <c r="C12" s="6" t="s">
        <v>10</v>
      </c>
      <c r="D12" s="6" t="s">
        <v>10</v>
      </c>
      <c r="E12" s="4">
        <v>600174958</v>
      </c>
      <c r="F12" s="5" t="s">
        <v>51</v>
      </c>
      <c r="G12" s="5" t="s">
        <v>52</v>
      </c>
      <c r="H12" s="5">
        <v>11</v>
      </c>
      <c r="I12" s="6" t="s">
        <v>53</v>
      </c>
    </row>
    <row r="13" spans="1:9">
      <c r="A13" s="4">
        <v>12</v>
      </c>
      <c r="B13" s="5" t="s">
        <v>9</v>
      </c>
      <c r="C13" s="6" t="s">
        <v>54</v>
      </c>
      <c r="D13" s="6" t="s">
        <v>55</v>
      </c>
      <c r="E13" s="4">
        <v>601200816</v>
      </c>
      <c r="F13" s="5" t="s">
        <v>56</v>
      </c>
      <c r="G13" s="5" t="s">
        <v>57</v>
      </c>
      <c r="H13" s="5">
        <v>12</v>
      </c>
      <c r="I13" s="6" t="s">
        <v>58</v>
      </c>
    </row>
    <row r="14" spans="1:9">
      <c r="A14" s="4">
        <v>13</v>
      </c>
      <c r="B14" s="5" t="s">
        <v>9</v>
      </c>
      <c r="C14" s="6" t="s">
        <v>14</v>
      </c>
      <c r="D14" s="6" t="s">
        <v>14</v>
      </c>
      <c r="E14" s="4">
        <v>600956853</v>
      </c>
      <c r="F14" s="5" t="s">
        <v>59</v>
      </c>
      <c r="G14" s="5" t="s">
        <v>60</v>
      </c>
      <c r="H14" s="5">
        <v>13</v>
      </c>
      <c r="I14" s="6" t="s">
        <v>61</v>
      </c>
    </row>
    <row r="15" spans="1:9">
      <c r="A15" s="4">
        <v>14</v>
      </c>
      <c r="B15" s="5" t="s">
        <v>9</v>
      </c>
      <c r="C15" s="6" t="s">
        <v>23</v>
      </c>
      <c r="D15" s="6" t="s">
        <v>23</v>
      </c>
      <c r="E15" s="4">
        <v>601077638</v>
      </c>
      <c r="F15" s="5" t="s">
        <v>62</v>
      </c>
      <c r="G15" s="5" t="s">
        <v>63</v>
      </c>
      <c r="H15" s="5">
        <v>14</v>
      </c>
      <c r="I15" s="6" t="s">
        <v>64</v>
      </c>
    </row>
    <row r="16" spans="1:9">
      <c r="A16" s="4">
        <v>15</v>
      </c>
      <c r="B16" s="5" t="s">
        <v>9</v>
      </c>
      <c r="C16" s="6" t="s">
        <v>18</v>
      </c>
      <c r="D16" s="6" t="s">
        <v>18</v>
      </c>
      <c r="E16" s="4">
        <v>600528489</v>
      </c>
      <c r="F16" s="5" t="s">
        <v>65</v>
      </c>
      <c r="G16" s="5" t="s">
        <v>66</v>
      </c>
      <c r="H16" s="5">
        <v>15</v>
      </c>
      <c r="I16" s="6" t="s">
        <v>67</v>
      </c>
    </row>
    <row r="17" spans="1:9">
      <c r="A17" s="4">
        <v>16</v>
      </c>
      <c r="B17" s="5" t="s">
        <v>68</v>
      </c>
      <c r="C17" s="6" t="s">
        <v>54</v>
      </c>
      <c r="D17" s="6" t="s">
        <v>54</v>
      </c>
      <c r="E17" s="4">
        <v>600054144</v>
      </c>
      <c r="F17" s="5" t="s">
        <v>69</v>
      </c>
      <c r="G17" s="5" t="s">
        <v>70</v>
      </c>
      <c r="H17" s="5">
        <v>1</v>
      </c>
      <c r="I17" s="6" t="s">
        <v>71</v>
      </c>
    </row>
    <row r="18" spans="1:9">
      <c r="A18" s="4">
        <v>17</v>
      </c>
      <c r="B18" s="5" t="s">
        <v>68</v>
      </c>
      <c r="C18" s="6" t="s">
        <v>72</v>
      </c>
      <c r="D18" s="6" t="s">
        <v>72</v>
      </c>
      <c r="E18" s="4">
        <v>600796395</v>
      </c>
      <c r="F18" s="5" t="s">
        <v>73</v>
      </c>
      <c r="G18" s="5" t="s">
        <v>74</v>
      </c>
      <c r="H18" s="5">
        <v>2</v>
      </c>
      <c r="I18" s="6" t="s">
        <v>75</v>
      </c>
    </row>
    <row r="19" spans="1:9">
      <c r="A19" s="4">
        <v>18</v>
      </c>
      <c r="B19" s="5" t="s">
        <v>68</v>
      </c>
      <c r="C19" s="6" t="s">
        <v>76</v>
      </c>
      <c r="D19" s="6" t="s">
        <v>76</v>
      </c>
      <c r="E19" s="4">
        <v>601029451</v>
      </c>
      <c r="F19" s="5" t="s">
        <v>77</v>
      </c>
      <c r="G19" s="5" t="s">
        <v>78</v>
      </c>
      <c r="H19" s="5">
        <v>3</v>
      </c>
      <c r="I19" s="6" t="s">
        <v>79</v>
      </c>
    </row>
    <row r="20" spans="1:9">
      <c r="A20" s="4">
        <v>19</v>
      </c>
      <c r="B20" s="5" t="s">
        <v>68</v>
      </c>
      <c r="C20" s="6" t="s">
        <v>14</v>
      </c>
      <c r="D20" s="6" t="s">
        <v>14</v>
      </c>
      <c r="E20" s="4">
        <v>600952744</v>
      </c>
      <c r="F20" s="5" t="s">
        <v>80</v>
      </c>
      <c r="G20" s="5" t="s">
        <v>81</v>
      </c>
      <c r="H20" s="5">
        <v>4</v>
      </c>
      <c r="I20" s="6" t="s">
        <v>82</v>
      </c>
    </row>
    <row r="21" spans="1:9">
      <c r="A21" s="4">
        <v>20</v>
      </c>
      <c r="B21" s="5" t="s">
        <v>68</v>
      </c>
      <c r="C21" s="6" t="s">
        <v>83</v>
      </c>
      <c r="D21" s="6" t="s">
        <v>84</v>
      </c>
      <c r="E21" s="4">
        <v>601368367</v>
      </c>
      <c r="F21" s="5" t="s">
        <v>85</v>
      </c>
      <c r="G21" s="5" t="s">
        <v>86</v>
      </c>
      <c r="H21" s="5">
        <v>5</v>
      </c>
      <c r="I21" s="6" t="s">
        <v>87</v>
      </c>
    </row>
    <row r="22" spans="1:9">
      <c r="A22" s="4">
        <v>21</v>
      </c>
      <c r="B22" s="5" t="s">
        <v>68</v>
      </c>
      <c r="C22" s="6" t="s">
        <v>27</v>
      </c>
      <c r="D22" s="6" t="s">
        <v>43</v>
      </c>
      <c r="E22" s="4">
        <v>601361656</v>
      </c>
      <c r="F22" s="5" t="s">
        <v>88</v>
      </c>
      <c r="G22" s="5" t="s">
        <v>89</v>
      </c>
      <c r="H22" s="5">
        <v>6</v>
      </c>
      <c r="I22" s="6" t="s">
        <v>90</v>
      </c>
    </row>
    <row r="23" spans="1:9">
      <c r="A23" s="4">
        <v>22</v>
      </c>
      <c r="B23" s="5" t="s">
        <v>68</v>
      </c>
      <c r="C23" s="6" t="s">
        <v>91</v>
      </c>
      <c r="D23" s="6" t="s">
        <v>92</v>
      </c>
      <c r="E23" s="4">
        <v>601567034</v>
      </c>
      <c r="F23" s="5" t="s">
        <v>93</v>
      </c>
      <c r="G23" s="5" t="s">
        <v>94</v>
      </c>
      <c r="H23" s="5">
        <v>7</v>
      </c>
      <c r="I23" s="6" t="s">
        <v>95</v>
      </c>
    </row>
    <row r="24" spans="1:9">
      <c r="A24" s="4">
        <v>23</v>
      </c>
      <c r="B24" s="5" t="s">
        <v>68</v>
      </c>
      <c r="C24" s="6" t="s">
        <v>10</v>
      </c>
      <c r="D24" s="6" t="s">
        <v>10</v>
      </c>
      <c r="E24" s="4">
        <v>600179271</v>
      </c>
      <c r="F24" s="5" t="s">
        <v>96</v>
      </c>
      <c r="G24" s="5" t="s">
        <v>97</v>
      </c>
      <c r="H24" s="5">
        <v>8</v>
      </c>
      <c r="I24" s="6" t="s">
        <v>98</v>
      </c>
    </row>
    <row r="25" spans="1:9">
      <c r="A25" s="4">
        <v>24</v>
      </c>
      <c r="B25" s="5" t="s">
        <v>68</v>
      </c>
      <c r="C25" s="6" t="s">
        <v>91</v>
      </c>
      <c r="D25" s="6" t="s">
        <v>91</v>
      </c>
      <c r="E25" s="4">
        <v>600738059</v>
      </c>
      <c r="F25" s="5" t="s">
        <v>99</v>
      </c>
      <c r="G25" s="5" t="s">
        <v>100</v>
      </c>
      <c r="H25" s="5">
        <v>9</v>
      </c>
      <c r="I25" s="6" t="s">
        <v>101</v>
      </c>
    </row>
    <row r="26" spans="1:9">
      <c r="A26" s="4">
        <v>25</v>
      </c>
      <c r="B26" s="5" t="s">
        <v>68</v>
      </c>
      <c r="C26" s="6" t="s">
        <v>10</v>
      </c>
      <c r="D26" s="6" t="s">
        <v>10</v>
      </c>
      <c r="E26" s="4">
        <v>600063764</v>
      </c>
      <c r="F26" s="5" t="s">
        <v>102</v>
      </c>
      <c r="G26" s="5" t="s">
        <v>103</v>
      </c>
      <c r="H26" s="5">
        <v>10</v>
      </c>
      <c r="I26" s="6" t="s">
        <v>104</v>
      </c>
    </row>
    <row r="27" spans="1:9">
      <c r="A27" s="4">
        <v>26</v>
      </c>
      <c r="B27" s="5" t="s">
        <v>105</v>
      </c>
      <c r="C27" s="6" t="s">
        <v>54</v>
      </c>
      <c r="D27" s="6" t="s">
        <v>54</v>
      </c>
      <c r="E27" s="4">
        <v>600036383</v>
      </c>
      <c r="F27" s="5" t="s">
        <v>106</v>
      </c>
      <c r="G27" s="5" t="s">
        <v>107</v>
      </c>
      <c r="H27" s="5">
        <v>1</v>
      </c>
      <c r="I27" s="6" t="s">
        <v>108</v>
      </c>
    </row>
    <row r="28" spans="1:9">
      <c r="A28" s="4">
        <v>27</v>
      </c>
      <c r="B28" s="5" t="s">
        <v>105</v>
      </c>
      <c r="C28" s="6" t="s">
        <v>76</v>
      </c>
      <c r="D28" s="6" t="s">
        <v>76</v>
      </c>
      <c r="E28" s="4">
        <v>600994048</v>
      </c>
      <c r="F28" s="5" t="s">
        <v>109</v>
      </c>
      <c r="G28" s="5" t="s">
        <v>110</v>
      </c>
      <c r="H28" s="5">
        <v>2</v>
      </c>
      <c r="I28" s="6" t="s">
        <v>111</v>
      </c>
    </row>
    <row r="29" spans="1:9">
      <c r="A29" s="4">
        <v>28</v>
      </c>
      <c r="B29" s="5" t="s">
        <v>105</v>
      </c>
      <c r="C29" s="6" t="s">
        <v>54</v>
      </c>
      <c r="D29" s="6" t="s">
        <v>54</v>
      </c>
      <c r="E29" s="4">
        <v>600037808</v>
      </c>
      <c r="F29" s="5" t="s">
        <v>112</v>
      </c>
      <c r="G29" s="5" t="s">
        <v>113</v>
      </c>
      <c r="H29" s="5">
        <v>3</v>
      </c>
      <c r="I29" s="6" t="s">
        <v>114</v>
      </c>
    </row>
    <row r="30" spans="1:9">
      <c r="A30" s="4">
        <v>29</v>
      </c>
      <c r="B30" s="5" t="s">
        <v>105</v>
      </c>
      <c r="C30" s="6" t="s">
        <v>27</v>
      </c>
      <c r="D30" s="6" t="s">
        <v>28</v>
      </c>
      <c r="E30" s="4">
        <v>601470392</v>
      </c>
      <c r="F30" s="5" t="s">
        <v>115</v>
      </c>
      <c r="G30" s="5" t="s">
        <v>116</v>
      </c>
      <c r="H30" s="5">
        <v>4</v>
      </c>
      <c r="I30" s="6" t="s">
        <v>117</v>
      </c>
    </row>
    <row r="31" spans="1:9">
      <c r="A31" s="4">
        <v>30</v>
      </c>
      <c r="B31" s="5" t="s">
        <v>105</v>
      </c>
      <c r="C31" s="6" t="s">
        <v>118</v>
      </c>
      <c r="D31" s="6" t="s">
        <v>118</v>
      </c>
      <c r="E31" s="4">
        <v>600900483</v>
      </c>
      <c r="F31" s="5" t="s">
        <v>119</v>
      </c>
      <c r="G31" s="5" t="s">
        <v>120</v>
      </c>
      <c r="H31" s="5">
        <v>5</v>
      </c>
      <c r="I31" s="6" t="s">
        <v>121</v>
      </c>
    </row>
    <row r="32" spans="1:9">
      <c r="A32" s="4">
        <v>31</v>
      </c>
      <c r="B32" s="5" t="s">
        <v>105</v>
      </c>
      <c r="C32" s="6" t="s">
        <v>72</v>
      </c>
      <c r="D32" s="6" t="s">
        <v>72</v>
      </c>
      <c r="E32" s="4">
        <v>600801601</v>
      </c>
      <c r="F32" s="5" t="s">
        <v>122</v>
      </c>
      <c r="G32" s="5" t="s">
        <v>123</v>
      </c>
      <c r="H32" s="5">
        <v>6</v>
      </c>
      <c r="I32" s="6" t="s">
        <v>124</v>
      </c>
    </row>
    <row r="33" spans="1:9">
      <c r="A33" s="4">
        <v>32</v>
      </c>
      <c r="B33" s="5" t="s">
        <v>105</v>
      </c>
      <c r="C33" s="6" t="s">
        <v>83</v>
      </c>
      <c r="D33" s="6" t="s">
        <v>83</v>
      </c>
      <c r="E33" s="4">
        <v>600611764</v>
      </c>
      <c r="F33" s="5" t="s">
        <v>125</v>
      </c>
      <c r="G33" s="5" t="s">
        <v>126</v>
      </c>
      <c r="H33" s="5">
        <v>7</v>
      </c>
      <c r="I33" s="6" t="s">
        <v>127</v>
      </c>
    </row>
    <row r="34" spans="1:9">
      <c r="A34" s="4">
        <v>33</v>
      </c>
      <c r="B34" s="5" t="s">
        <v>105</v>
      </c>
      <c r="C34" s="6" t="s">
        <v>14</v>
      </c>
      <c r="D34" s="6" t="s">
        <v>14</v>
      </c>
      <c r="E34" s="4">
        <v>600969272</v>
      </c>
      <c r="F34" s="5" t="s">
        <v>128</v>
      </c>
      <c r="G34" s="5" t="s">
        <v>129</v>
      </c>
      <c r="H34" s="5">
        <v>8</v>
      </c>
      <c r="I34" s="6" t="s">
        <v>130</v>
      </c>
    </row>
    <row r="35" spans="1:9">
      <c r="A35" s="4">
        <v>34</v>
      </c>
      <c r="B35" s="5" t="s">
        <v>105</v>
      </c>
      <c r="C35" s="6" t="s">
        <v>72</v>
      </c>
      <c r="D35" s="6" t="s">
        <v>72</v>
      </c>
      <c r="E35" s="4">
        <v>600807393</v>
      </c>
      <c r="F35" s="5" t="s">
        <v>131</v>
      </c>
      <c r="G35" s="5" t="s">
        <v>132</v>
      </c>
      <c r="H35" s="5">
        <v>9</v>
      </c>
      <c r="I35" s="6" t="s">
        <v>133</v>
      </c>
    </row>
    <row r="36" spans="1:9">
      <c r="A36" s="4">
        <v>35</v>
      </c>
      <c r="B36" s="5" t="s">
        <v>105</v>
      </c>
      <c r="C36" s="6" t="s">
        <v>27</v>
      </c>
      <c r="D36" s="6" t="s">
        <v>27</v>
      </c>
      <c r="E36" s="4">
        <v>600382991</v>
      </c>
      <c r="F36" s="5" t="s">
        <v>134</v>
      </c>
      <c r="G36" s="5" t="s">
        <v>135</v>
      </c>
      <c r="H36" s="5">
        <v>10</v>
      </c>
      <c r="I36" s="6" t="s">
        <v>136</v>
      </c>
    </row>
    <row r="37" spans="1:9">
      <c r="A37" s="4">
        <v>36</v>
      </c>
      <c r="B37" s="5" t="s">
        <v>137</v>
      </c>
      <c r="C37" s="6" t="s">
        <v>83</v>
      </c>
      <c r="D37" s="6" t="s">
        <v>83</v>
      </c>
      <c r="E37" s="4">
        <v>600585319</v>
      </c>
      <c r="F37" s="5" t="s">
        <v>138</v>
      </c>
      <c r="G37" s="5" t="s">
        <v>139</v>
      </c>
      <c r="H37" s="5">
        <v>1</v>
      </c>
      <c r="I37" s="6" t="s">
        <v>140</v>
      </c>
    </row>
    <row r="38" spans="1:9">
      <c r="A38" s="4">
        <v>37</v>
      </c>
      <c r="B38" s="5" t="s">
        <v>137</v>
      </c>
      <c r="C38" s="6" t="s">
        <v>91</v>
      </c>
      <c r="D38" s="6" t="s">
        <v>92</v>
      </c>
      <c r="E38" s="4">
        <v>601567258</v>
      </c>
      <c r="F38" s="5" t="s">
        <v>141</v>
      </c>
      <c r="G38" s="5" t="s">
        <v>142</v>
      </c>
      <c r="H38" s="5">
        <v>2</v>
      </c>
      <c r="I38" s="6" t="s">
        <v>143</v>
      </c>
    </row>
    <row r="39" spans="1:9">
      <c r="A39" s="4">
        <v>38</v>
      </c>
      <c r="B39" s="5" t="s">
        <v>137</v>
      </c>
      <c r="C39" s="6" t="s">
        <v>27</v>
      </c>
      <c r="D39" s="6" t="s">
        <v>27</v>
      </c>
      <c r="E39" s="4">
        <v>600398475</v>
      </c>
      <c r="F39" s="5" t="s">
        <v>144</v>
      </c>
      <c r="G39" s="5" t="s">
        <v>145</v>
      </c>
      <c r="H39" s="5">
        <v>3</v>
      </c>
      <c r="I39" s="6" t="s">
        <v>146</v>
      </c>
    </row>
    <row r="40" spans="1:9">
      <c r="A40" s="4">
        <v>39</v>
      </c>
      <c r="B40" s="5" t="s">
        <v>137</v>
      </c>
      <c r="C40" s="6" t="s">
        <v>10</v>
      </c>
      <c r="D40" s="6" t="s">
        <v>10</v>
      </c>
      <c r="E40" s="4">
        <v>600260083</v>
      </c>
      <c r="F40" s="5" t="s">
        <v>147</v>
      </c>
      <c r="G40" s="5" t="s">
        <v>148</v>
      </c>
      <c r="H40" s="5">
        <v>4</v>
      </c>
      <c r="I40" s="6" t="s">
        <v>149</v>
      </c>
    </row>
    <row r="41" spans="1:9">
      <c r="A41" s="4">
        <v>40</v>
      </c>
      <c r="B41" s="5" t="s">
        <v>137</v>
      </c>
      <c r="C41" s="6" t="s">
        <v>27</v>
      </c>
      <c r="D41" s="6" t="s">
        <v>27</v>
      </c>
      <c r="E41" s="4">
        <v>600306896</v>
      </c>
      <c r="F41" s="5" t="s">
        <v>150</v>
      </c>
      <c r="G41" s="5" t="s">
        <v>151</v>
      </c>
      <c r="H41" s="5">
        <v>5</v>
      </c>
      <c r="I41" s="6" t="s">
        <v>152</v>
      </c>
    </row>
    <row r="42" spans="1:9">
      <c r="A42" s="4">
        <v>41</v>
      </c>
      <c r="B42" s="5" t="s">
        <v>137</v>
      </c>
      <c r="C42" s="6" t="s">
        <v>76</v>
      </c>
      <c r="D42" s="6" t="s">
        <v>76</v>
      </c>
      <c r="E42" s="4">
        <v>601031024</v>
      </c>
      <c r="F42" s="5" t="s">
        <v>153</v>
      </c>
      <c r="G42" s="5" t="s">
        <v>154</v>
      </c>
      <c r="H42" s="5">
        <v>6</v>
      </c>
      <c r="I42" s="6" t="s">
        <v>155</v>
      </c>
    </row>
    <row r="43" spans="1:9">
      <c r="A43" s="4">
        <v>42</v>
      </c>
      <c r="B43" s="5" t="s">
        <v>137</v>
      </c>
      <c r="C43" s="6" t="s">
        <v>23</v>
      </c>
      <c r="D43" s="6" t="s">
        <v>23</v>
      </c>
      <c r="E43" s="4">
        <v>601085701</v>
      </c>
      <c r="F43" s="5" t="s">
        <v>156</v>
      </c>
      <c r="G43" s="5" t="s">
        <v>157</v>
      </c>
      <c r="H43" s="5">
        <v>7</v>
      </c>
      <c r="I43" s="6" t="s">
        <v>158</v>
      </c>
    </row>
    <row r="44" spans="1:9">
      <c r="A44" s="4">
        <v>43</v>
      </c>
      <c r="B44" s="5" t="s">
        <v>137</v>
      </c>
      <c r="C44" s="6" t="s">
        <v>27</v>
      </c>
      <c r="D44" s="6" t="s">
        <v>43</v>
      </c>
      <c r="E44" s="4">
        <v>601327357</v>
      </c>
      <c r="F44" s="5" t="s">
        <v>159</v>
      </c>
      <c r="G44" s="5" t="s">
        <v>160</v>
      </c>
      <c r="H44" s="5">
        <v>8</v>
      </c>
      <c r="I44" s="6" t="s">
        <v>161</v>
      </c>
    </row>
    <row r="45" spans="1:9">
      <c r="A45" s="4">
        <v>44</v>
      </c>
      <c r="B45" s="5" t="s">
        <v>137</v>
      </c>
      <c r="C45" s="6" t="s">
        <v>91</v>
      </c>
      <c r="D45" s="6" t="s">
        <v>91</v>
      </c>
      <c r="E45" s="4">
        <v>600764299</v>
      </c>
      <c r="F45" s="5" t="s">
        <v>162</v>
      </c>
      <c r="G45" s="5" t="s">
        <v>163</v>
      </c>
      <c r="H45" s="5">
        <v>9</v>
      </c>
      <c r="I45" s="6" t="s">
        <v>164</v>
      </c>
    </row>
    <row r="46" spans="1:9">
      <c r="A46" s="4">
        <v>45</v>
      </c>
      <c r="B46" s="5" t="s">
        <v>137</v>
      </c>
      <c r="C46" s="6" t="s">
        <v>165</v>
      </c>
      <c r="D46" s="6" t="s">
        <v>165</v>
      </c>
      <c r="E46" s="4">
        <v>600629576</v>
      </c>
      <c r="F46" s="5" t="s">
        <v>166</v>
      </c>
      <c r="G46" s="5" t="s">
        <v>167</v>
      </c>
      <c r="H46" s="5">
        <v>10</v>
      </c>
      <c r="I46" s="6" t="s">
        <v>168</v>
      </c>
    </row>
    <row r="47" spans="1:9">
      <c r="A47" s="4">
        <v>46</v>
      </c>
      <c r="B47" s="5" t="s">
        <v>169</v>
      </c>
      <c r="C47" s="6" t="s">
        <v>10</v>
      </c>
      <c r="D47" s="6" t="s">
        <v>170</v>
      </c>
      <c r="E47" s="4">
        <v>601554142</v>
      </c>
      <c r="F47" s="5" t="s">
        <v>171</v>
      </c>
      <c r="G47" s="5" t="s">
        <v>172</v>
      </c>
      <c r="H47" s="5">
        <v>1</v>
      </c>
      <c r="I47" s="6" t="s">
        <v>173</v>
      </c>
    </row>
    <row r="48" spans="1:9">
      <c r="A48" s="4">
        <v>47</v>
      </c>
      <c r="B48" s="5" t="s">
        <v>169</v>
      </c>
      <c r="C48" s="6" t="s">
        <v>18</v>
      </c>
      <c r="D48" s="6" t="s">
        <v>19</v>
      </c>
      <c r="E48" s="4">
        <v>601536156</v>
      </c>
      <c r="F48" s="5" t="s">
        <v>174</v>
      </c>
      <c r="G48" s="5" t="s">
        <v>175</v>
      </c>
      <c r="H48" s="5">
        <v>2</v>
      </c>
      <c r="I48" s="6" t="s">
        <v>176</v>
      </c>
    </row>
    <row r="49" spans="1:9">
      <c r="A49" s="4">
        <v>48</v>
      </c>
      <c r="B49" s="5" t="s">
        <v>169</v>
      </c>
      <c r="C49" s="6" t="s">
        <v>72</v>
      </c>
      <c r="D49" s="6" t="s">
        <v>72</v>
      </c>
      <c r="E49" s="4">
        <v>600796612</v>
      </c>
      <c r="F49" s="5" t="s">
        <v>177</v>
      </c>
      <c r="G49" s="5" t="s">
        <v>178</v>
      </c>
      <c r="H49" s="5">
        <v>3</v>
      </c>
      <c r="I49" s="6" t="s">
        <v>179</v>
      </c>
    </row>
    <row r="50" spans="1:9">
      <c r="A50" s="4">
        <v>49</v>
      </c>
      <c r="B50" s="5" t="s">
        <v>169</v>
      </c>
      <c r="C50" s="6" t="s">
        <v>27</v>
      </c>
      <c r="D50" s="6" t="s">
        <v>180</v>
      </c>
      <c r="E50" s="4">
        <v>601445856</v>
      </c>
      <c r="F50" s="5" t="s">
        <v>181</v>
      </c>
      <c r="G50" s="5" t="s">
        <v>182</v>
      </c>
      <c r="H50" s="5">
        <v>4</v>
      </c>
      <c r="I50" s="6" t="s">
        <v>183</v>
      </c>
    </row>
    <row r="51" spans="1:9">
      <c r="A51" s="4">
        <v>50</v>
      </c>
      <c r="B51" s="5" t="s">
        <v>169</v>
      </c>
      <c r="C51" s="6" t="s">
        <v>23</v>
      </c>
      <c r="D51" s="6" t="s">
        <v>184</v>
      </c>
      <c r="E51" s="4">
        <v>601622179</v>
      </c>
      <c r="F51" s="5" t="s">
        <v>185</v>
      </c>
      <c r="G51" s="5" t="s">
        <v>186</v>
      </c>
      <c r="H51" s="5">
        <v>5</v>
      </c>
      <c r="I51" s="6" t="s">
        <v>187</v>
      </c>
    </row>
    <row r="52" spans="1:9">
      <c r="A52" s="4">
        <v>51</v>
      </c>
      <c r="B52" s="5" t="s">
        <v>169</v>
      </c>
      <c r="C52" s="6" t="s">
        <v>14</v>
      </c>
      <c r="D52" s="6" t="s">
        <v>14</v>
      </c>
      <c r="E52" s="4">
        <v>600957052</v>
      </c>
      <c r="F52" s="5" t="s">
        <v>188</v>
      </c>
      <c r="G52" s="5" t="s">
        <v>189</v>
      </c>
      <c r="H52" s="5">
        <v>6</v>
      </c>
      <c r="I52" s="6" t="s">
        <v>190</v>
      </c>
    </row>
    <row r="53" spans="1:9">
      <c r="A53" s="4">
        <v>52</v>
      </c>
      <c r="B53" s="5" t="s">
        <v>169</v>
      </c>
      <c r="C53" s="6" t="s">
        <v>14</v>
      </c>
      <c r="D53" s="6" t="s">
        <v>191</v>
      </c>
      <c r="E53" s="4">
        <v>601570732</v>
      </c>
      <c r="F53" s="5" t="s">
        <v>192</v>
      </c>
      <c r="G53" s="5" t="s">
        <v>193</v>
      </c>
      <c r="H53" s="5">
        <v>7</v>
      </c>
      <c r="I53" s="6" t="s">
        <v>194</v>
      </c>
    </row>
    <row r="54" spans="1:9">
      <c r="A54" s="4">
        <v>53</v>
      </c>
      <c r="B54" s="5" t="s">
        <v>169</v>
      </c>
      <c r="C54" s="6" t="s">
        <v>54</v>
      </c>
      <c r="D54" s="6" t="s">
        <v>195</v>
      </c>
      <c r="E54" s="4">
        <v>601391758</v>
      </c>
      <c r="F54" s="5" t="s">
        <v>196</v>
      </c>
      <c r="G54" s="5" t="s">
        <v>197</v>
      </c>
      <c r="H54" s="5">
        <v>8</v>
      </c>
      <c r="I54" s="6" t="s">
        <v>198</v>
      </c>
    </row>
    <row r="55" spans="1:9">
      <c r="A55" s="4">
        <v>54</v>
      </c>
      <c r="B55" s="5" t="s">
        <v>169</v>
      </c>
      <c r="C55" s="6" t="s">
        <v>27</v>
      </c>
      <c r="D55" s="6" t="s">
        <v>28</v>
      </c>
      <c r="E55" s="4">
        <v>601462376</v>
      </c>
      <c r="F55" s="5" t="s">
        <v>199</v>
      </c>
      <c r="G55" s="5" t="s">
        <v>200</v>
      </c>
      <c r="H55" s="5">
        <v>9</v>
      </c>
      <c r="I55" s="6" t="s">
        <v>201</v>
      </c>
    </row>
    <row r="56" spans="1:9">
      <c r="A56" s="4">
        <v>55</v>
      </c>
      <c r="B56" s="5" t="s">
        <v>169</v>
      </c>
      <c r="C56" s="6" t="s">
        <v>54</v>
      </c>
      <c r="D56" s="6" t="s">
        <v>55</v>
      </c>
      <c r="E56" s="4">
        <v>601197955</v>
      </c>
      <c r="F56" s="5" t="s">
        <v>202</v>
      </c>
      <c r="G56" s="5" t="s">
        <v>203</v>
      </c>
      <c r="H56" s="5">
        <v>10</v>
      </c>
      <c r="I56" s="6" t="s">
        <v>204</v>
      </c>
    </row>
    <row r="57" spans="1:9">
      <c r="A57" s="4">
        <v>56</v>
      </c>
      <c r="B57" s="5" t="s">
        <v>205</v>
      </c>
      <c r="C57" s="6" t="s">
        <v>27</v>
      </c>
      <c r="D57" s="6" t="s">
        <v>27</v>
      </c>
      <c r="E57" s="4">
        <v>600405634</v>
      </c>
      <c r="F57" s="5" t="s">
        <v>206</v>
      </c>
      <c r="G57" s="5" t="s">
        <v>207</v>
      </c>
      <c r="H57" s="5">
        <v>1</v>
      </c>
      <c r="I57" s="6" t="s">
        <v>208</v>
      </c>
    </row>
    <row r="58" spans="1:9">
      <c r="A58" s="4">
        <v>57</v>
      </c>
      <c r="B58" s="5" t="s">
        <v>205</v>
      </c>
      <c r="C58" s="6" t="s">
        <v>91</v>
      </c>
      <c r="D58" s="6" t="s">
        <v>92</v>
      </c>
      <c r="E58" s="4">
        <v>601567257</v>
      </c>
      <c r="F58" s="5" t="s">
        <v>209</v>
      </c>
      <c r="G58" s="5" t="s">
        <v>210</v>
      </c>
      <c r="H58" s="5">
        <v>2</v>
      </c>
      <c r="I58" s="6" t="s">
        <v>211</v>
      </c>
    </row>
    <row r="59" spans="1:9">
      <c r="A59" s="4">
        <v>58</v>
      </c>
      <c r="B59" s="5" t="s">
        <v>205</v>
      </c>
      <c r="C59" s="6" t="s">
        <v>35</v>
      </c>
      <c r="D59" s="6" t="s">
        <v>35</v>
      </c>
      <c r="E59" s="4">
        <v>600879580</v>
      </c>
      <c r="F59" s="5" t="s">
        <v>212</v>
      </c>
      <c r="G59" s="5" t="s">
        <v>213</v>
      </c>
      <c r="H59" s="5">
        <v>3</v>
      </c>
      <c r="I59" s="6" t="s">
        <v>214</v>
      </c>
    </row>
    <row r="60" spans="1:9">
      <c r="A60" s="4">
        <v>59</v>
      </c>
      <c r="B60" s="5" t="s">
        <v>205</v>
      </c>
      <c r="C60" s="6" t="s">
        <v>76</v>
      </c>
      <c r="D60" s="6" t="s">
        <v>76</v>
      </c>
      <c r="E60" s="4">
        <v>601013233</v>
      </c>
      <c r="F60" s="5" t="s">
        <v>215</v>
      </c>
      <c r="G60" s="5" t="s">
        <v>216</v>
      </c>
      <c r="H60" s="5">
        <v>4</v>
      </c>
      <c r="I60" s="6" t="s">
        <v>217</v>
      </c>
    </row>
    <row r="61" spans="1:9">
      <c r="A61" s="4">
        <v>60</v>
      </c>
      <c r="B61" s="5" t="s">
        <v>205</v>
      </c>
      <c r="C61" s="6" t="s">
        <v>54</v>
      </c>
      <c r="D61" s="6" t="s">
        <v>54</v>
      </c>
      <c r="E61" s="4">
        <v>600018285</v>
      </c>
      <c r="F61" s="5" t="s">
        <v>218</v>
      </c>
      <c r="G61" s="5" t="s">
        <v>219</v>
      </c>
      <c r="H61" s="5">
        <v>5</v>
      </c>
      <c r="I61" s="6" t="s">
        <v>220</v>
      </c>
    </row>
    <row r="62" spans="1:9">
      <c r="A62" s="4">
        <v>61</v>
      </c>
      <c r="B62" s="5" t="s">
        <v>205</v>
      </c>
      <c r="C62" s="6" t="s">
        <v>165</v>
      </c>
      <c r="D62" s="6" t="s">
        <v>165</v>
      </c>
      <c r="E62" s="4">
        <v>600729265</v>
      </c>
      <c r="F62" s="5" t="s">
        <v>221</v>
      </c>
      <c r="G62" s="5" t="s">
        <v>222</v>
      </c>
      <c r="H62" s="5">
        <v>6</v>
      </c>
      <c r="I62" s="6" t="s">
        <v>223</v>
      </c>
    </row>
    <row r="63" spans="1:9">
      <c r="A63" s="4">
        <v>62</v>
      </c>
      <c r="B63" s="5" t="s">
        <v>205</v>
      </c>
      <c r="C63" s="6" t="s">
        <v>27</v>
      </c>
      <c r="D63" s="6" t="s">
        <v>180</v>
      </c>
      <c r="E63" s="4">
        <v>601424136</v>
      </c>
      <c r="F63" s="5" t="s">
        <v>224</v>
      </c>
      <c r="G63" s="5" t="s">
        <v>225</v>
      </c>
      <c r="H63" s="5">
        <v>7</v>
      </c>
      <c r="I63" s="6" t="s">
        <v>226</v>
      </c>
    </row>
    <row r="64" spans="1:9">
      <c r="A64" s="4">
        <v>63</v>
      </c>
      <c r="B64" s="5" t="s">
        <v>205</v>
      </c>
      <c r="C64" s="6" t="s">
        <v>27</v>
      </c>
      <c r="D64" s="6" t="s">
        <v>227</v>
      </c>
      <c r="E64" s="4">
        <v>601245997</v>
      </c>
      <c r="F64" s="5" t="s">
        <v>228</v>
      </c>
      <c r="G64" s="5" t="s">
        <v>229</v>
      </c>
      <c r="H64" s="5">
        <v>8</v>
      </c>
      <c r="I64" s="6" t="s">
        <v>230</v>
      </c>
    </row>
    <row r="65" spans="1:9">
      <c r="A65" s="4">
        <v>64</v>
      </c>
      <c r="B65" s="5" t="s">
        <v>205</v>
      </c>
      <c r="C65" s="6" t="s">
        <v>27</v>
      </c>
      <c r="D65" s="6" t="s">
        <v>27</v>
      </c>
      <c r="E65" s="4">
        <v>600308773</v>
      </c>
      <c r="F65" s="5" t="s">
        <v>231</v>
      </c>
      <c r="G65" s="5" t="s">
        <v>232</v>
      </c>
      <c r="H65" s="5">
        <v>9</v>
      </c>
      <c r="I65" s="6" t="s">
        <v>233</v>
      </c>
    </row>
    <row r="66" spans="1:9">
      <c r="A66" s="4">
        <v>65</v>
      </c>
      <c r="B66" s="5" t="s">
        <v>205</v>
      </c>
      <c r="C66" s="6" t="s">
        <v>76</v>
      </c>
      <c r="D66" s="6" t="s">
        <v>76</v>
      </c>
      <c r="E66" s="4">
        <v>600999438</v>
      </c>
      <c r="F66" s="5" t="s">
        <v>234</v>
      </c>
      <c r="G66" s="5" t="s">
        <v>235</v>
      </c>
      <c r="H66" s="5">
        <v>10</v>
      </c>
      <c r="I66" s="6" t="s">
        <v>236</v>
      </c>
    </row>
    <row r="67" spans="1:9">
      <c r="A67" s="4">
        <v>66</v>
      </c>
      <c r="B67" s="5" t="s">
        <v>237</v>
      </c>
      <c r="C67" s="6" t="s">
        <v>165</v>
      </c>
      <c r="D67" s="6" t="s">
        <v>165</v>
      </c>
      <c r="E67" s="4">
        <v>600622316</v>
      </c>
      <c r="F67" s="5" t="s">
        <v>238</v>
      </c>
      <c r="G67" s="5" t="s">
        <v>239</v>
      </c>
      <c r="H67" s="5">
        <v>1</v>
      </c>
      <c r="I67" s="6" t="s">
        <v>240</v>
      </c>
    </row>
    <row r="68" spans="1:9">
      <c r="A68" s="4">
        <v>67</v>
      </c>
      <c r="B68" s="5" t="s">
        <v>237</v>
      </c>
      <c r="C68" s="6" t="s">
        <v>18</v>
      </c>
      <c r="D68" s="6" t="s">
        <v>241</v>
      </c>
      <c r="E68" s="4">
        <v>601653936</v>
      </c>
      <c r="F68" s="5" t="s">
        <v>242</v>
      </c>
      <c r="G68" s="5" t="s">
        <v>243</v>
      </c>
      <c r="H68" s="5">
        <v>2</v>
      </c>
      <c r="I68" s="6" t="s">
        <v>244</v>
      </c>
    </row>
    <row r="69" spans="1:9">
      <c r="A69" s="4">
        <v>68</v>
      </c>
      <c r="B69" s="5" t="s">
        <v>237</v>
      </c>
      <c r="C69" s="6" t="s">
        <v>118</v>
      </c>
      <c r="D69" s="6" t="s">
        <v>245</v>
      </c>
      <c r="E69" s="4">
        <v>601286580</v>
      </c>
      <c r="F69" s="5" t="s">
        <v>246</v>
      </c>
      <c r="G69" s="5" t="s">
        <v>247</v>
      </c>
      <c r="H69" s="5">
        <v>3</v>
      </c>
      <c r="I69" s="6" t="s">
        <v>248</v>
      </c>
    </row>
    <row r="70" spans="1:9">
      <c r="A70" s="4">
        <v>69</v>
      </c>
      <c r="B70" s="5" t="s">
        <v>237</v>
      </c>
      <c r="C70" s="6" t="s">
        <v>23</v>
      </c>
      <c r="D70" s="6" t="s">
        <v>23</v>
      </c>
      <c r="E70" s="4">
        <v>601064953</v>
      </c>
      <c r="F70" s="5" t="s">
        <v>249</v>
      </c>
      <c r="G70" s="5" t="s">
        <v>250</v>
      </c>
      <c r="H70" s="5">
        <v>4</v>
      </c>
      <c r="I70" s="6" t="s">
        <v>251</v>
      </c>
    </row>
    <row r="71" spans="1:9">
      <c r="A71" s="4">
        <v>70</v>
      </c>
      <c r="B71" s="5" t="s">
        <v>252</v>
      </c>
      <c r="C71" s="6" t="s">
        <v>54</v>
      </c>
      <c r="D71" s="6" t="s">
        <v>54</v>
      </c>
      <c r="E71" s="4">
        <v>600005404</v>
      </c>
      <c r="F71" s="5" t="s">
        <v>253</v>
      </c>
      <c r="G71" s="5" t="s">
        <v>254</v>
      </c>
      <c r="H71" s="5">
        <v>1</v>
      </c>
      <c r="I71" s="6" t="s">
        <v>255</v>
      </c>
    </row>
    <row r="72" spans="1:9">
      <c r="A72" s="4">
        <v>71</v>
      </c>
      <c r="B72" s="5" t="s">
        <v>252</v>
      </c>
      <c r="C72" s="6" t="s">
        <v>27</v>
      </c>
      <c r="D72" s="6" t="s">
        <v>27</v>
      </c>
      <c r="E72" s="4">
        <v>600405568</v>
      </c>
      <c r="F72" s="5" t="s">
        <v>256</v>
      </c>
      <c r="G72" s="5" t="s">
        <v>257</v>
      </c>
      <c r="H72" s="5">
        <v>2</v>
      </c>
      <c r="I72" s="6" t="s">
        <v>258</v>
      </c>
    </row>
    <row r="73" spans="1:9">
      <c r="A73" s="4">
        <v>72</v>
      </c>
      <c r="B73" s="5" t="s">
        <v>252</v>
      </c>
      <c r="C73" s="6" t="s">
        <v>76</v>
      </c>
      <c r="D73" s="6" t="s">
        <v>259</v>
      </c>
      <c r="E73" s="4">
        <v>601124334</v>
      </c>
      <c r="F73" s="5" t="s">
        <v>260</v>
      </c>
      <c r="G73" s="5" t="s">
        <v>261</v>
      </c>
      <c r="H73" s="5">
        <v>3</v>
      </c>
      <c r="I73" s="6" t="s">
        <v>262</v>
      </c>
    </row>
    <row r="74" spans="1:9">
      <c r="A74" s="4">
        <v>73</v>
      </c>
      <c r="B74" s="5" t="s">
        <v>263</v>
      </c>
      <c r="C74" s="6" t="s">
        <v>10</v>
      </c>
      <c r="D74" s="6" t="s">
        <v>264</v>
      </c>
      <c r="E74" s="4">
        <v>601633970</v>
      </c>
      <c r="F74" s="5" t="s">
        <v>265</v>
      </c>
      <c r="G74" s="5" t="s">
        <v>266</v>
      </c>
      <c r="H74" s="5">
        <v>1</v>
      </c>
      <c r="I74" s="6" t="s">
        <v>267</v>
      </c>
    </row>
    <row r="75" spans="1:9">
      <c r="A75" s="4">
        <v>74</v>
      </c>
      <c r="B75" s="6" t="s">
        <v>268</v>
      </c>
      <c r="C75" s="6" t="s">
        <v>23</v>
      </c>
      <c r="D75" s="6" t="s">
        <v>23</v>
      </c>
      <c r="E75" s="4">
        <v>938098470</v>
      </c>
      <c r="F75" s="5" t="s">
        <v>269</v>
      </c>
      <c r="G75" s="5" t="s">
        <v>270</v>
      </c>
      <c r="H75" s="5">
        <v>1</v>
      </c>
      <c r="I75" s="6" t="s">
        <v>271</v>
      </c>
    </row>
    <row r="76" spans="1:9">
      <c r="A76" s="4">
        <v>75</v>
      </c>
      <c r="B76" s="6" t="s">
        <v>268</v>
      </c>
      <c r="C76" s="6" t="s">
        <v>18</v>
      </c>
      <c r="D76" s="6" t="s">
        <v>19</v>
      </c>
      <c r="E76" s="4">
        <v>563208482</v>
      </c>
      <c r="F76" s="5" t="s">
        <v>272</v>
      </c>
      <c r="G76" s="5" t="s">
        <v>273</v>
      </c>
      <c r="H76" s="5">
        <v>2</v>
      </c>
      <c r="I76" s="6" t="s">
        <v>274</v>
      </c>
    </row>
    <row r="77" spans="1:9">
      <c r="A77" s="4">
        <v>76</v>
      </c>
      <c r="B77" s="6" t="s">
        <v>268</v>
      </c>
      <c r="C77" s="6" t="s">
        <v>54</v>
      </c>
      <c r="D77" s="6" t="s">
        <v>54</v>
      </c>
      <c r="E77" s="4">
        <v>112319937</v>
      </c>
      <c r="F77" s="5" t="s">
        <v>275</v>
      </c>
      <c r="G77" s="5" t="s">
        <v>276</v>
      </c>
      <c r="H77" s="5">
        <v>3</v>
      </c>
      <c r="I77" s="6" t="s">
        <v>277</v>
      </c>
    </row>
    <row r="78" spans="1:9">
      <c r="A78" s="4">
        <v>77</v>
      </c>
      <c r="B78" s="6" t="s">
        <v>268</v>
      </c>
      <c r="C78" s="6" t="s">
        <v>27</v>
      </c>
      <c r="D78" s="6" t="s">
        <v>278</v>
      </c>
      <c r="E78" s="4">
        <v>476453985</v>
      </c>
      <c r="F78" s="5" t="s">
        <v>279</v>
      </c>
      <c r="G78" s="5" t="s">
        <v>280</v>
      </c>
      <c r="H78" s="5">
        <v>4</v>
      </c>
      <c r="I78" s="6" t="s">
        <v>281</v>
      </c>
    </row>
    <row r="79" spans="1:9">
      <c r="A79" s="4">
        <v>78</v>
      </c>
      <c r="B79" s="6" t="s">
        <v>268</v>
      </c>
      <c r="C79" s="6" t="s">
        <v>27</v>
      </c>
      <c r="D79" s="6" t="s">
        <v>282</v>
      </c>
      <c r="E79" s="4">
        <v>474946297</v>
      </c>
      <c r="F79" s="5" t="s">
        <v>283</v>
      </c>
      <c r="G79" s="5" t="s">
        <v>284</v>
      </c>
      <c r="H79" s="5">
        <v>5</v>
      </c>
      <c r="I79" s="6" t="s">
        <v>285</v>
      </c>
    </row>
    <row r="80" spans="1:9">
      <c r="A80" s="4">
        <v>79</v>
      </c>
      <c r="B80" s="6" t="s">
        <v>268</v>
      </c>
      <c r="C80" s="6" t="s">
        <v>83</v>
      </c>
      <c r="D80" s="6" t="s">
        <v>286</v>
      </c>
      <c r="E80" s="4">
        <v>621107357</v>
      </c>
      <c r="F80" s="5" t="s">
        <v>287</v>
      </c>
      <c r="G80" s="5" t="s">
        <v>288</v>
      </c>
      <c r="H80" s="5">
        <v>6</v>
      </c>
      <c r="I80" s="6" t="s">
        <v>289</v>
      </c>
    </row>
    <row r="81" spans="1:9">
      <c r="A81" s="4">
        <v>80</v>
      </c>
      <c r="B81" s="6" t="s">
        <v>268</v>
      </c>
      <c r="C81" s="6" t="s">
        <v>118</v>
      </c>
      <c r="D81" s="6" t="s">
        <v>118</v>
      </c>
      <c r="E81" s="4">
        <v>817436111</v>
      </c>
      <c r="F81" s="5" t="s">
        <v>290</v>
      </c>
      <c r="G81" s="5" t="s">
        <v>291</v>
      </c>
      <c r="H81" s="5">
        <v>7</v>
      </c>
      <c r="I81" s="5">
        <v>99517370</v>
      </c>
    </row>
    <row r="82" spans="1:9">
      <c r="A82" s="4">
        <v>81</v>
      </c>
      <c r="B82" s="6" t="s">
        <v>268</v>
      </c>
      <c r="C82" s="6" t="s">
        <v>18</v>
      </c>
      <c r="D82" s="6" t="s">
        <v>292</v>
      </c>
      <c r="E82" s="4">
        <v>545996486</v>
      </c>
      <c r="F82" s="5" t="s">
        <v>293</v>
      </c>
      <c r="G82" s="5" t="s">
        <v>294</v>
      </c>
      <c r="H82" s="5">
        <v>8</v>
      </c>
      <c r="I82" s="5">
        <v>90664229</v>
      </c>
    </row>
    <row r="83" spans="1:9">
      <c r="A83" s="4">
        <v>82</v>
      </c>
      <c r="B83" s="6" t="s">
        <v>268</v>
      </c>
      <c r="C83" s="6" t="s">
        <v>54</v>
      </c>
      <c r="D83" s="6" t="s">
        <v>54</v>
      </c>
      <c r="E83" s="4">
        <v>123013811</v>
      </c>
      <c r="F83" s="5" t="s">
        <v>295</v>
      </c>
      <c r="G83" s="5" t="s">
        <v>296</v>
      </c>
      <c r="H83" s="5">
        <v>9</v>
      </c>
      <c r="I83" s="5">
        <v>90785122</v>
      </c>
    </row>
    <row r="84" spans="1:9">
      <c r="A84" s="4">
        <v>83</v>
      </c>
      <c r="B84" s="6" t="s">
        <v>268</v>
      </c>
      <c r="C84" s="6" t="s">
        <v>27</v>
      </c>
      <c r="D84" s="6" t="s">
        <v>27</v>
      </c>
      <c r="E84" s="4">
        <v>363362040</v>
      </c>
      <c r="F84" s="5" t="s">
        <v>297</v>
      </c>
      <c r="G84" s="5" t="s">
        <v>298</v>
      </c>
      <c r="H84" s="5">
        <v>10</v>
      </c>
      <c r="I84" s="5">
        <v>99146365</v>
      </c>
    </row>
    <row r="85" spans="1:9">
      <c r="A85" s="4">
        <v>84</v>
      </c>
      <c r="B85" s="6" t="s">
        <v>268</v>
      </c>
      <c r="C85" s="6" t="s">
        <v>35</v>
      </c>
      <c r="D85" s="6" t="s">
        <v>36</v>
      </c>
      <c r="E85" s="4">
        <v>787110619</v>
      </c>
      <c r="F85" s="5" t="s">
        <v>299</v>
      </c>
      <c r="G85" s="5" t="s">
        <v>300</v>
      </c>
      <c r="H85" s="5">
        <v>11</v>
      </c>
      <c r="I85" s="6" t="s">
        <v>301</v>
      </c>
    </row>
    <row r="86" spans="1:9">
      <c r="A86" s="4">
        <v>85</v>
      </c>
      <c r="B86" s="6" t="s">
        <v>268</v>
      </c>
      <c r="C86" s="6" t="s">
        <v>10</v>
      </c>
      <c r="D86" s="6" t="s">
        <v>10</v>
      </c>
      <c r="E86" s="4">
        <v>247988405</v>
      </c>
      <c r="F86" s="5" t="s">
        <v>302</v>
      </c>
      <c r="G86" s="5" t="s">
        <v>303</v>
      </c>
      <c r="H86" s="5">
        <v>12</v>
      </c>
      <c r="I86" s="5">
        <v>99351411</v>
      </c>
    </row>
    <row r="87" spans="1:9">
      <c r="A87" s="4">
        <v>86</v>
      </c>
      <c r="B87" s="6" t="s">
        <v>268</v>
      </c>
      <c r="C87" s="6" t="s">
        <v>18</v>
      </c>
      <c r="D87" s="6" t="s">
        <v>19</v>
      </c>
      <c r="E87" s="4">
        <v>562200240</v>
      </c>
      <c r="F87" s="5" t="s">
        <v>304</v>
      </c>
      <c r="G87" s="5" t="s">
        <v>305</v>
      </c>
      <c r="H87" s="5">
        <v>13</v>
      </c>
      <c r="I87" s="5">
        <v>99203589</v>
      </c>
    </row>
    <row r="88" spans="1:9">
      <c r="A88" s="4">
        <v>87</v>
      </c>
      <c r="B88" s="6" t="s">
        <v>306</v>
      </c>
      <c r="C88" s="6" t="s">
        <v>35</v>
      </c>
      <c r="D88" s="6" t="s">
        <v>35</v>
      </c>
      <c r="E88" s="4">
        <v>754975056</v>
      </c>
      <c r="F88" s="5" t="s">
        <v>307</v>
      </c>
      <c r="G88" s="5" t="s">
        <v>308</v>
      </c>
      <c r="H88" s="5">
        <v>1</v>
      </c>
      <c r="I88" s="6" t="s">
        <v>309</v>
      </c>
    </row>
    <row r="89" spans="1:9">
      <c r="A89" s="4">
        <v>88</v>
      </c>
      <c r="B89" s="6" t="s">
        <v>306</v>
      </c>
      <c r="C89" s="6" t="s">
        <v>91</v>
      </c>
      <c r="D89" s="6" t="s">
        <v>91</v>
      </c>
      <c r="E89" s="4">
        <v>704662484</v>
      </c>
      <c r="F89" s="5" t="s">
        <v>310</v>
      </c>
      <c r="G89" s="5" t="s">
        <v>311</v>
      </c>
      <c r="H89" s="5">
        <v>2</v>
      </c>
      <c r="I89" s="6" t="s">
        <v>312</v>
      </c>
    </row>
    <row r="90" spans="1:9">
      <c r="A90" s="4">
        <v>89</v>
      </c>
      <c r="B90" s="6" t="s">
        <v>306</v>
      </c>
      <c r="C90" s="6" t="s">
        <v>27</v>
      </c>
      <c r="D90" s="6" t="s">
        <v>227</v>
      </c>
      <c r="E90" s="4">
        <v>402093179</v>
      </c>
      <c r="F90" s="5" t="s">
        <v>313</v>
      </c>
      <c r="G90" s="5" t="s">
        <v>314</v>
      </c>
      <c r="H90" s="5">
        <v>3</v>
      </c>
      <c r="I90" s="5">
        <v>99343267</v>
      </c>
    </row>
    <row r="91" spans="1:9">
      <c r="A91" s="4">
        <v>90</v>
      </c>
      <c r="B91" s="6" t="s">
        <v>306</v>
      </c>
      <c r="C91" s="6" t="s">
        <v>83</v>
      </c>
      <c r="D91" s="6" t="s">
        <v>315</v>
      </c>
      <c r="E91" s="4">
        <v>645667868</v>
      </c>
      <c r="F91" s="5" t="s">
        <v>316</v>
      </c>
      <c r="G91" s="5" t="s">
        <v>317</v>
      </c>
      <c r="H91" s="5">
        <v>4</v>
      </c>
      <c r="I91" s="5">
        <v>96056870</v>
      </c>
    </row>
    <row r="92" spans="1:9">
      <c r="A92" s="4">
        <v>91</v>
      </c>
      <c r="B92" s="6" t="s">
        <v>306</v>
      </c>
      <c r="C92" s="6" t="s">
        <v>27</v>
      </c>
      <c r="D92" s="6" t="s">
        <v>180</v>
      </c>
      <c r="E92" s="4">
        <v>446310836</v>
      </c>
      <c r="F92" s="5" t="s">
        <v>318</v>
      </c>
      <c r="G92" s="5" t="s">
        <v>319</v>
      </c>
      <c r="H92" s="5">
        <v>5</v>
      </c>
      <c r="I92" s="5">
        <v>90554517</v>
      </c>
    </row>
    <row r="93" spans="1:9">
      <c r="A93" s="4">
        <v>92</v>
      </c>
      <c r="B93" s="6" t="s">
        <v>306</v>
      </c>
      <c r="C93" s="6" t="s">
        <v>27</v>
      </c>
      <c r="D93" s="6" t="s">
        <v>278</v>
      </c>
      <c r="E93" s="4">
        <v>480214509</v>
      </c>
      <c r="F93" s="5" t="s">
        <v>320</v>
      </c>
      <c r="G93" s="5" t="s">
        <v>321</v>
      </c>
      <c r="H93" s="5">
        <v>6</v>
      </c>
      <c r="I93" s="6" t="s">
        <v>322</v>
      </c>
    </row>
    <row r="94" spans="1:9">
      <c r="A94" s="4">
        <v>93</v>
      </c>
      <c r="B94" s="6" t="s">
        <v>306</v>
      </c>
      <c r="C94" s="6" t="s">
        <v>54</v>
      </c>
      <c r="D94" s="6" t="s">
        <v>54</v>
      </c>
      <c r="E94" s="4">
        <v>122183196</v>
      </c>
      <c r="F94" s="5" t="s">
        <v>323</v>
      </c>
      <c r="G94" s="5" t="s">
        <v>324</v>
      </c>
      <c r="H94" s="5">
        <v>7</v>
      </c>
      <c r="I94" s="6" t="s">
        <v>325</v>
      </c>
    </row>
    <row r="95" spans="1:9">
      <c r="A95" s="4">
        <v>94</v>
      </c>
      <c r="B95" s="6" t="s">
        <v>306</v>
      </c>
      <c r="C95" s="6" t="s">
        <v>83</v>
      </c>
      <c r="D95" s="6" t="s">
        <v>326</v>
      </c>
      <c r="E95" s="4">
        <v>601464960</v>
      </c>
      <c r="F95" s="5" t="s">
        <v>327</v>
      </c>
      <c r="G95" s="5" t="s">
        <v>328</v>
      </c>
      <c r="H95" s="5">
        <v>8</v>
      </c>
      <c r="I95" s="5">
        <v>50521164</v>
      </c>
    </row>
    <row r="96" spans="1:9">
      <c r="A96" s="4">
        <v>95</v>
      </c>
      <c r="B96" s="6" t="s">
        <v>306</v>
      </c>
      <c r="C96" s="6" t="s">
        <v>10</v>
      </c>
      <c r="D96" s="6" t="s">
        <v>10</v>
      </c>
      <c r="E96" s="4">
        <v>258016302</v>
      </c>
      <c r="F96" s="5" t="s">
        <v>329</v>
      </c>
      <c r="G96" s="5" t="s">
        <v>330</v>
      </c>
      <c r="H96" s="5">
        <v>9</v>
      </c>
      <c r="I96" s="6" t="s">
        <v>331</v>
      </c>
    </row>
    <row r="97" spans="1:9">
      <c r="A97" s="4">
        <v>96</v>
      </c>
      <c r="B97" s="6" t="s">
        <v>306</v>
      </c>
      <c r="C97" s="6" t="s">
        <v>18</v>
      </c>
      <c r="D97" s="6" t="s">
        <v>241</v>
      </c>
      <c r="E97" s="4">
        <v>566663016</v>
      </c>
      <c r="F97" s="5" t="s">
        <v>332</v>
      </c>
      <c r="G97" s="5" t="s">
        <v>333</v>
      </c>
      <c r="H97" s="5">
        <v>10</v>
      </c>
      <c r="I97" s="6" t="s">
        <v>334</v>
      </c>
    </row>
    <row r="98" spans="1:9">
      <c r="A98" s="4">
        <v>97</v>
      </c>
      <c r="B98" s="6" t="s">
        <v>306</v>
      </c>
      <c r="C98" s="6" t="s">
        <v>54</v>
      </c>
      <c r="D98" s="6" t="s">
        <v>55</v>
      </c>
      <c r="E98" s="4">
        <v>153007794</v>
      </c>
      <c r="F98" s="5" t="s">
        <v>335</v>
      </c>
      <c r="G98" s="5" t="s">
        <v>336</v>
      </c>
      <c r="H98" s="5">
        <v>11</v>
      </c>
      <c r="I98" s="5">
        <v>90625550</v>
      </c>
    </row>
    <row r="99" spans="1:9">
      <c r="A99" s="4">
        <v>98</v>
      </c>
      <c r="B99" s="6" t="s">
        <v>306</v>
      </c>
      <c r="C99" s="6" t="s">
        <v>18</v>
      </c>
      <c r="D99" s="6" t="s">
        <v>18</v>
      </c>
      <c r="E99" s="4">
        <v>526079674</v>
      </c>
      <c r="F99" s="5" t="s">
        <v>337</v>
      </c>
      <c r="G99" s="5" t="s">
        <v>338</v>
      </c>
      <c r="H99" s="5">
        <v>12</v>
      </c>
      <c r="I99" s="6" t="s">
        <v>339</v>
      </c>
    </row>
    <row r="100" spans="1:9">
      <c r="A100" s="4">
        <v>99</v>
      </c>
      <c r="B100" s="6" t="s">
        <v>306</v>
      </c>
      <c r="C100" s="6" t="s">
        <v>14</v>
      </c>
      <c r="D100" s="6" t="s">
        <v>14</v>
      </c>
      <c r="E100" s="4">
        <v>855074105</v>
      </c>
      <c r="F100" s="5" t="s">
        <v>340</v>
      </c>
      <c r="G100" s="5" t="s">
        <v>341</v>
      </c>
      <c r="H100" s="5">
        <v>13</v>
      </c>
      <c r="I100" s="6" t="s">
        <v>342</v>
      </c>
    </row>
    <row r="101" spans="1:9">
      <c r="A101" s="4">
        <v>100</v>
      </c>
      <c r="B101" s="6" t="s">
        <v>343</v>
      </c>
      <c r="C101" s="6" t="s">
        <v>72</v>
      </c>
      <c r="D101" s="6" t="s">
        <v>72</v>
      </c>
      <c r="E101" s="4">
        <v>721704792</v>
      </c>
      <c r="F101" s="5" t="s">
        <v>344</v>
      </c>
      <c r="G101" s="5" t="s">
        <v>345</v>
      </c>
      <c r="H101" s="5">
        <v>1</v>
      </c>
      <c r="I101" s="5">
        <v>99298733</v>
      </c>
    </row>
    <row r="102" spans="1:9">
      <c r="A102" s="4">
        <v>101</v>
      </c>
      <c r="B102" s="6" t="s">
        <v>343</v>
      </c>
      <c r="C102" s="6" t="s">
        <v>118</v>
      </c>
      <c r="D102" s="6" t="s">
        <v>245</v>
      </c>
      <c r="E102" s="4">
        <v>823290906</v>
      </c>
      <c r="F102" s="5" t="s">
        <v>346</v>
      </c>
      <c r="G102" s="5" t="s">
        <v>347</v>
      </c>
      <c r="H102" s="5">
        <v>2</v>
      </c>
      <c r="I102" s="5">
        <v>99224587</v>
      </c>
    </row>
    <row r="103" spans="1:9">
      <c r="A103" s="4">
        <v>102</v>
      </c>
      <c r="B103" s="6" t="s">
        <v>343</v>
      </c>
      <c r="C103" s="6" t="s">
        <v>165</v>
      </c>
      <c r="D103" s="6" t="s">
        <v>165</v>
      </c>
      <c r="E103" s="4">
        <v>681727487</v>
      </c>
      <c r="F103" s="5" t="s">
        <v>348</v>
      </c>
      <c r="G103" s="5" t="s">
        <v>349</v>
      </c>
      <c r="H103" s="5">
        <v>3</v>
      </c>
      <c r="I103" s="5">
        <v>99233436</v>
      </c>
    </row>
    <row r="104" spans="1:9">
      <c r="A104" s="4">
        <v>103</v>
      </c>
      <c r="B104" s="6" t="s">
        <v>343</v>
      </c>
      <c r="C104" s="6" t="s">
        <v>118</v>
      </c>
      <c r="D104" s="6" t="s">
        <v>118</v>
      </c>
      <c r="E104" s="4">
        <v>810028968</v>
      </c>
      <c r="F104" s="5" t="s">
        <v>350</v>
      </c>
      <c r="G104" s="5" t="s">
        <v>351</v>
      </c>
      <c r="H104" s="5">
        <v>4</v>
      </c>
      <c r="I104" s="6" t="s">
        <v>352</v>
      </c>
    </row>
    <row r="105" spans="1:9">
      <c r="A105" s="4">
        <v>104</v>
      </c>
      <c r="B105" s="6" t="s">
        <v>343</v>
      </c>
      <c r="C105" s="6" t="s">
        <v>165</v>
      </c>
      <c r="D105" s="6" t="s">
        <v>353</v>
      </c>
      <c r="E105" s="4">
        <v>685602099</v>
      </c>
      <c r="F105" s="5" t="s">
        <v>354</v>
      </c>
      <c r="G105" s="5" t="s">
        <v>355</v>
      </c>
      <c r="H105" s="5">
        <v>5</v>
      </c>
      <c r="I105" s="5">
        <v>99382117</v>
      </c>
    </row>
    <row r="106" spans="1:9">
      <c r="A106" s="4">
        <v>105</v>
      </c>
      <c r="B106" s="6" t="s">
        <v>343</v>
      </c>
      <c r="C106" s="6" t="s">
        <v>10</v>
      </c>
      <c r="D106" s="6" t="s">
        <v>10</v>
      </c>
      <c r="E106" s="4">
        <v>231355540</v>
      </c>
      <c r="F106" s="5" t="s">
        <v>356</v>
      </c>
      <c r="G106" s="5" t="s">
        <v>357</v>
      </c>
      <c r="H106" s="5">
        <v>6</v>
      </c>
      <c r="I106" s="6" t="s">
        <v>358</v>
      </c>
    </row>
    <row r="107" spans="1:9">
      <c r="A107" s="4">
        <v>106</v>
      </c>
      <c r="B107" s="6" t="s">
        <v>343</v>
      </c>
      <c r="C107" s="6" t="s">
        <v>165</v>
      </c>
      <c r="D107" s="6" t="s">
        <v>165</v>
      </c>
      <c r="E107" s="4">
        <v>681956163</v>
      </c>
      <c r="F107" s="5" t="s">
        <v>359</v>
      </c>
      <c r="G107" s="5" t="s">
        <v>360</v>
      </c>
      <c r="H107" s="5">
        <v>7</v>
      </c>
      <c r="I107" s="5">
        <v>99273511</v>
      </c>
    </row>
    <row r="108" spans="1:9">
      <c r="A108" s="4">
        <v>107</v>
      </c>
      <c r="B108" s="6" t="s">
        <v>343</v>
      </c>
      <c r="C108" s="6" t="s">
        <v>18</v>
      </c>
      <c r="D108" s="6" t="s">
        <v>361</v>
      </c>
      <c r="E108" s="4">
        <v>556310734</v>
      </c>
      <c r="F108" s="5" t="s">
        <v>362</v>
      </c>
      <c r="G108" s="5" t="s">
        <v>363</v>
      </c>
      <c r="H108" s="5">
        <v>8</v>
      </c>
      <c r="I108" s="6" t="s">
        <v>364</v>
      </c>
    </row>
    <row r="109" spans="1:9">
      <c r="A109" s="4">
        <v>108</v>
      </c>
      <c r="B109" s="6" t="s">
        <v>343</v>
      </c>
      <c r="C109" s="6" t="s">
        <v>83</v>
      </c>
      <c r="D109" s="6" t="s">
        <v>286</v>
      </c>
      <c r="E109" s="4">
        <v>614830048</v>
      </c>
      <c r="F109" s="5" t="s">
        <v>365</v>
      </c>
      <c r="G109" s="5" t="s">
        <v>366</v>
      </c>
      <c r="H109" s="5">
        <v>9</v>
      </c>
      <c r="I109" s="6" t="s">
        <v>367</v>
      </c>
    </row>
    <row r="110" spans="1:9">
      <c r="A110" s="4">
        <v>109</v>
      </c>
      <c r="B110" s="6" t="s">
        <v>343</v>
      </c>
      <c r="C110" s="6" t="s">
        <v>165</v>
      </c>
      <c r="D110" s="6" t="s">
        <v>353</v>
      </c>
      <c r="E110" s="4">
        <v>685719013</v>
      </c>
      <c r="F110" s="5" t="s">
        <v>368</v>
      </c>
      <c r="G110" s="5" t="s">
        <v>369</v>
      </c>
      <c r="H110" s="5">
        <v>10</v>
      </c>
      <c r="I110" s="6" t="s">
        <v>370</v>
      </c>
    </row>
    <row r="111" spans="1:9">
      <c r="A111" s="4">
        <v>110</v>
      </c>
      <c r="B111" s="6" t="s">
        <v>343</v>
      </c>
      <c r="C111" s="6" t="s">
        <v>165</v>
      </c>
      <c r="D111" s="6" t="s">
        <v>165</v>
      </c>
      <c r="E111" s="4">
        <v>661886641</v>
      </c>
      <c r="F111" s="5" t="s">
        <v>371</v>
      </c>
      <c r="G111" s="5" t="s">
        <v>372</v>
      </c>
      <c r="H111" s="5">
        <v>11</v>
      </c>
      <c r="I111" s="6" t="s">
        <v>373</v>
      </c>
    </row>
    <row r="112" spans="1:9">
      <c r="A112" s="4">
        <v>111</v>
      </c>
      <c r="B112" s="6" t="s">
        <v>343</v>
      </c>
      <c r="C112" s="6" t="s">
        <v>35</v>
      </c>
      <c r="D112" s="6" t="s">
        <v>35</v>
      </c>
      <c r="E112" s="4">
        <v>759171059</v>
      </c>
      <c r="F112" s="5" t="s">
        <v>374</v>
      </c>
      <c r="G112" s="5" t="s">
        <v>375</v>
      </c>
      <c r="H112" s="5">
        <v>12</v>
      </c>
      <c r="I112" s="6" t="s">
        <v>376</v>
      </c>
    </row>
    <row r="113" spans="1:9">
      <c r="A113" s="4">
        <v>112</v>
      </c>
      <c r="B113" s="6" t="s">
        <v>377</v>
      </c>
      <c r="C113" s="6" t="s">
        <v>27</v>
      </c>
      <c r="D113" s="6" t="s">
        <v>227</v>
      </c>
      <c r="E113" s="4">
        <v>402050720</v>
      </c>
      <c r="F113" s="5" t="s">
        <v>378</v>
      </c>
      <c r="G113" s="5" t="s">
        <v>379</v>
      </c>
      <c r="H113" s="5">
        <v>1</v>
      </c>
      <c r="I113" s="5">
        <v>99340020</v>
      </c>
    </row>
    <row r="114" spans="1:9">
      <c r="A114" s="4">
        <v>113</v>
      </c>
      <c r="B114" s="6" t="s">
        <v>377</v>
      </c>
      <c r="C114" s="6" t="s">
        <v>27</v>
      </c>
      <c r="D114" s="6" t="s">
        <v>227</v>
      </c>
      <c r="E114" s="4">
        <v>405200059</v>
      </c>
      <c r="F114" s="5" t="s">
        <v>380</v>
      </c>
      <c r="G114" s="5" t="s">
        <v>381</v>
      </c>
      <c r="H114" s="5">
        <v>2</v>
      </c>
      <c r="I114" s="6" t="s">
        <v>382</v>
      </c>
    </row>
    <row r="115" spans="1:9">
      <c r="A115" s="4">
        <v>114</v>
      </c>
      <c r="B115" s="6" t="s">
        <v>377</v>
      </c>
      <c r="C115" s="6" t="s">
        <v>54</v>
      </c>
      <c r="D115" s="6" t="s">
        <v>383</v>
      </c>
      <c r="E115" s="4">
        <v>228043051</v>
      </c>
      <c r="F115" s="5" t="s">
        <v>384</v>
      </c>
      <c r="G115" s="5" t="s">
        <v>385</v>
      </c>
      <c r="H115" s="5">
        <v>3</v>
      </c>
      <c r="I115" s="6" t="s">
        <v>386</v>
      </c>
    </row>
    <row r="116" spans="1:9">
      <c r="A116" s="4">
        <v>115</v>
      </c>
      <c r="B116" s="6" t="s">
        <v>377</v>
      </c>
      <c r="C116" s="6" t="s">
        <v>27</v>
      </c>
      <c r="D116" s="6" t="s">
        <v>27</v>
      </c>
      <c r="E116" s="4">
        <v>390450136</v>
      </c>
      <c r="F116" s="5" t="s">
        <v>387</v>
      </c>
      <c r="G116" s="5" t="s">
        <v>388</v>
      </c>
      <c r="H116" s="5">
        <v>4</v>
      </c>
      <c r="I116" s="5">
        <v>90735978</v>
      </c>
    </row>
    <row r="117" spans="1:9">
      <c r="A117" s="4">
        <v>116</v>
      </c>
      <c r="B117" s="6" t="s">
        <v>377</v>
      </c>
      <c r="C117" s="6" t="s">
        <v>54</v>
      </c>
      <c r="D117" s="6" t="s">
        <v>383</v>
      </c>
      <c r="E117" s="4">
        <v>213619377</v>
      </c>
      <c r="F117" s="5" t="s">
        <v>389</v>
      </c>
      <c r="G117" s="5" t="s">
        <v>390</v>
      </c>
      <c r="H117" s="5">
        <v>5</v>
      </c>
      <c r="I117" s="5">
        <v>50509471</v>
      </c>
    </row>
    <row r="118" spans="1:9">
      <c r="A118" s="4">
        <v>117</v>
      </c>
      <c r="B118" s="6" t="s">
        <v>377</v>
      </c>
      <c r="C118" s="6" t="s">
        <v>18</v>
      </c>
      <c r="D118" s="6" t="s">
        <v>241</v>
      </c>
      <c r="E118" s="4">
        <v>568143267</v>
      </c>
      <c r="F118" s="5" t="s">
        <v>391</v>
      </c>
      <c r="G118" s="5" t="s">
        <v>392</v>
      </c>
      <c r="H118" s="5">
        <v>6</v>
      </c>
      <c r="I118" s="5">
        <v>99519180</v>
      </c>
    </row>
    <row r="119" spans="1:9">
      <c r="A119" s="4">
        <v>118</v>
      </c>
      <c r="B119" s="6" t="s">
        <v>377</v>
      </c>
      <c r="C119" s="6" t="s">
        <v>27</v>
      </c>
      <c r="D119" s="6" t="s">
        <v>180</v>
      </c>
      <c r="E119" s="4">
        <v>445956671</v>
      </c>
      <c r="F119" s="5" t="s">
        <v>393</v>
      </c>
      <c r="G119" s="5" t="s">
        <v>394</v>
      </c>
      <c r="H119" s="5">
        <v>7</v>
      </c>
      <c r="I119" s="5">
        <v>90532288</v>
      </c>
    </row>
    <row r="120" spans="1:9">
      <c r="A120" s="4">
        <v>119</v>
      </c>
      <c r="B120" s="6" t="s">
        <v>377</v>
      </c>
      <c r="C120" s="6" t="s">
        <v>83</v>
      </c>
      <c r="D120" s="6" t="s">
        <v>315</v>
      </c>
      <c r="E120" s="4">
        <v>645703200</v>
      </c>
      <c r="F120" s="5" t="s">
        <v>395</v>
      </c>
      <c r="G120" s="5" t="s">
        <v>396</v>
      </c>
      <c r="H120" s="5">
        <v>8</v>
      </c>
      <c r="I120" s="5">
        <v>99363254</v>
      </c>
    </row>
    <row r="121" spans="1:9">
      <c r="A121" s="4">
        <v>120</v>
      </c>
      <c r="B121" s="6" t="s">
        <v>377</v>
      </c>
      <c r="C121" s="6" t="s">
        <v>54</v>
      </c>
      <c r="D121" s="6" t="s">
        <v>54</v>
      </c>
      <c r="E121" s="4">
        <v>126148321</v>
      </c>
      <c r="F121" s="5" t="s">
        <v>397</v>
      </c>
      <c r="G121" s="5" t="s">
        <v>398</v>
      </c>
      <c r="H121" s="5">
        <v>9</v>
      </c>
      <c r="I121" s="5">
        <v>90611181</v>
      </c>
    </row>
    <row r="122" spans="1:9">
      <c r="A122" s="4">
        <v>121</v>
      </c>
      <c r="B122" s="6" t="s">
        <v>377</v>
      </c>
      <c r="C122" s="6" t="s">
        <v>35</v>
      </c>
      <c r="D122" s="6" t="s">
        <v>36</v>
      </c>
      <c r="E122" s="4">
        <v>790338535</v>
      </c>
      <c r="F122" s="5" t="s">
        <v>399</v>
      </c>
      <c r="G122" s="5" t="s">
        <v>400</v>
      </c>
      <c r="H122" s="5">
        <v>10</v>
      </c>
      <c r="I122" s="5">
        <v>99385929</v>
      </c>
    </row>
    <row r="123" spans="1:9">
      <c r="A123" s="4">
        <v>122</v>
      </c>
      <c r="B123" s="6" t="s">
        <v>401</v>
      </c>
      <c r="C123" s="6" t="s">
        <v>76</v>
      </c>
      <c r="D123" s="6" t="s">
        <v>259</v>
      </c>
      <c r="E123" s="4">
        <v>908012325</v>
      </c>
      <c r="F123" s="5" t="s">
        <v>402</v>
      </c>
      <c r="G123" s="5" t="s">
        <v>403</v>
      </c>
      <c r="H123" s="5">
        <v>1</v>
      </c>
      <c r="I123" s="6" t="s">
        <v>404</v>
      </c>
    </row>
    <row r="124" spans="1:9">
      <c r="A124" s="4">
        <v>123</v>
      </c>
      <c r="B124" s="6" t="s">
        <v>401</v>
      </c>
      <c r="C124" s="6" t="s">
        <v>23</v>
      </c>
      <c r="D124" s="6" t="s">
        <v>405</v>
      </c>
      <c r="E124" s="4">
        <v>947123200</v>
      </c>
      <c r="F124" s="5" t="s">
        <v>406</v>
      </c>
      <c r="G124" s="5" t="s">
        <v>407</v>
      </c>
      <c r="H124" s="5">
        <v>2</v>
      </c>
      <c r="I124" s="6" t="s">
        <v>408</v>
      </c>
    </row>
    <row r="125" spans="1:9">
      <c r="A125" s="4">
        <v>124</v>
      </c>
      <c r="B125" s="6" t="s">
        <v>401</v>
      </c>
      <c r="C125" s="6" t="s">
        <v>54</v>
      </c>
      <c r="D125" s="6" t="s">
        <v>54</v>
      </c>
      <c r="E125" s="4">
        <v>123033889</v>
      </c>
      <c r="F125" s="5" t="s">
        <v>409</v>
      </c>
      <c r="G125" s="5" t="s">
        <v>410</v>
      </c>
      <c r="H125" s="5">
        <v>3</v>
      </c>
      <c r="I125" s="6" t="s">
        <v>411</v>
      </c>
    </row>
    <row r="126" spans="1:9">
      <c r="A126" s="4">
        <v>125</v>
      </c>
      <c r="B126" s="6" t="s">
        <v>401</v>
      </c>
      <c r="C126" s="6" t="s">
        <v>18</v>
      </c>
      <c r="D126" s="6" t="s">
        <v>19</v>
      </c>
      <c r="E126" s="4">
        <v>561251000</v>
      </c>
      <c r="F126" s="5" t="s">
        <v>412</v>
      </c>
      <c r="G126" s="5" t="s">
        <v>413</v>
      </c>
      <c r="H126" s="5">
        <v>4</v>
      </c>
      <c r="I126" s="6" t="s">
        <v>414</v>
      </c>
    </row>
    <row r="127" spans="1:9">
      <c r="A127" s="4">
        <v>126</v>
      </c>
      <c r="B127" s="6" t="s">
        <v>401</v>
      </c>
      <c r="C127" s="6" t="s">
        <v>10</v>
      </c>
      <c r="D127" s="6" t="s">
        <v>10</v>
      </c>
      <c r="E127" s="4">
        <v>277792787</v>
      </c>
      <c r="F127" s="5" t="s">
        <v>415</v>
      </c>
      <c r="G127" s="5" t="s">
        <v>416</v>
      </c>
      <c r="H127" s="5">
        <v>5</v>
      </c>
      <c r="I127" s="6" t="s">
        <v>417</v>
      </c>
    </row>
    <row r="128" spans="1:9">
      <c r="A128" s="4">
        <v>127</v>
      </c>
      <c r="B128" s="6" t="s">
        <v>401</v>
      </c>
      <c r="C128" s="6" t="s">
        <v>76</v>
      </c>
      <c r="D128" s="6" t="s">
        <v>76</v>
      </c>
      <c r="E128" s="4">
        <v>891410401</v>
      </c>
      <c r="F128" s="5" t="s">
        <v>418</v>
      </c>
      <c r="G128" s="5" t="s">
        <v>419</v>
      </c>
      <c r="H128" s="5">
        <v>6</v>
      </c>
      <c r="I128" s="5">
        <v>90653692</v>
      </c>
    </row>
    <row r="129" spans="1:9">
      <c r="A129" s="4">
        <v>128</v>
      </c>
      <c r="B129" s="6" t="s">
        <v>401</v>
      </c>
      <c r="C129" s="6" t="s">
        <v>23</v>
      </c>
      <c r="D129" s="6" t="s">
        <v>23</v>
      </c>
      <c r="E129" s="4">
        <v>932494231</v>
      </c>
      <c r="F129" s="5" t="s">
        <v>420</v>
      </c>
      <c r="G129" s="5" t="s">
        <v>421</v>
      </c>
      <c r="H129" s="5">
        <v>7</v>
      </c>
      <c r="I129" s="5">
        <v>90539312</v>
      </c>
    </row>
    <row r="130" spans="1:9">
      <c r="A130" s="4">
        <v>129</v>
      </c>
      <c r="B130" s="6" t="s">
        <v>401</v>
      </c>
      <c r="C130" s="6" t="s">
        <v>72</v>
      </c>
      <c r="D130" s="6" t="s">
        <v>422</v>
      </c>
      <c r="E130" s="4">
        <v>739088955</v>
      </c>
      <c r="F130" s="5" t="s">
        <v>423</v>
      </c>
      <c r="G130" s="5" t="s">
        <v>424</v>
      </c>
      <c r="H130" s="5">
        <v>8</v>
      </c>
      <c r="I130" s="5">
        <v>96001202</v>
      </c>
    </row>
    <row r="131" spans="1:9">
      <c r="A131" s="4">
        <v>130</v>
      </c>
      <c r="B131" s="6" t="s">
        <v>401</v>
      </c>
      <c r="C131" s="6" t="s">
        <v>54</v>
      </c>
      <c r="D131" s="6" t="s">
        <v>54</v>
      </c>
      <c r="E131" s="4">
        <v>143612562</v>
      </c>
      <c r="F131" s="5" t="s">
        <v>425</v>
      </c>
      <c r="G131" s="5" t="s">
        <v>426</v>
      </c>
      <c r="H131" s="5">
        <v>9</v>
      </c>
      <c r="I131" s="6" t="s">
        <v>427</v>
      </c>
    </row>
    <row r="132" spans="1:9">
      <c r="A132" s="4">
        <v>131</v>
      </c>
      <c r="B132" s="6" t="s">
        <v>401</v>
      </c>
      <c r="C132" s="6" t="s">
        <v>14</v>
      </c>
      <c r="D132" s="6" t="s">
        <v>14</v>
      </c>
      <c r="E132" s="4">
        <v>832185749</v>
      </c>
      <c r="F132" s="5" t="s">
        <v>428</v>
      </c>
      <c r="G132" s="5" t="s">
        <v>429</v>
      </c>
      <c r="H132" s="5">
        <v>10</v>
      </c>
      <c r="I132" s="5">
        <v>90610069</v>
      </c>
    </row>
    <row r="133" spans="1:9">
      <c r="A133" s="4">
        <v>132</v>
      </c>
      <c r="B133" s="6" t="s">
        <v>430</v>
      </c>
      <c r="C133" s="6" t="s">
        <v>118</v>
      </c>
      <c r="D133" s="6" t="s">
        <v>245</v>
      </c>
      <c r="E133" s="4">
        <v>826161664</v>
      </c>
      <c r="F133" s="5" t="s">
        <v>431</v>
      </c>
      <c r="G133" s="5" t="s">
        <v>432</v>
      </c>
      <c r="H133" s="5">
        <v>1</v>
      </c>
      <c r="I133" s="6" t="s">
        <v>433</v>
      </c>
    </row>
    <row r="134" spans="1:9">
      <c r="A134" s="4">
        <v>133</v>
      </c>
      <c r="B134" s="6" t="s">
        <v>430</v>
      </c>
      <c r="C134" s="6" t="s">
        <v>91</v>
      </c>
      <c r="D134" s="6" t="s">
        <v>91</v>
      </c>
      <c r="E134" s="4">
        <v>692961837</v>
      </c>
      <c r="F134" s="5" t="s">
        <v>434</v>
      </c>
      <c r="G134" s="5" t="s">
        <v>435</v>
      </c>
      <c r="H134" s="5">
        <v>2</v>
      </c>
      <c r="I134" s="5">
        <v>99236767</v>
      </c>
    </row>
    <row r="135" spans="1:9">
      <c r="A135" s="4">
        <v>134</v>
      </c>
      <c r="B135" s="6" t="s">
        <v>430</v>
      </c>
      <c r="C135" s="6" t="s">
        <v>91</v>
      </c>
      <c r="D135" s="6" t="s">
        <v>91</v>
      </c>
      <c r="E135" s="4">
        <v>693620938</v>
      </c>
      <c r="F135" s="5" t="s">
        <v>436</v>
      </c>
      <c r="G135" s="5" t="s">
        <v>437</v>
      </c>
      <c r="H135" s="5">
        <v>3</v>
      </c>
      <c r="I135" s="6" t="s">
        <v>438</v>
      </c>
    </row>
    <row r="136" spans="1:9">
      <c r="A136" s="4">
        <v>135</v>
      </c>
      <c r="B136" s="6" t="s">
        <v>430</v>
      </c>
      <c r="C136" s="6" t="s">
        <v>76</v>
      </c>
      <c r="D136" s="6" t="s">
        <v>76</v>
      </c>
      <c r="E136" s="4">
        <v>881391041</v>
      </c>
      <c r="F136" s="5" t="s">
        <v>439</v>
      </c>
      <c r="G136" s="5" t="s">
        <v>440</v>
      </c>
      <c r="H136" s="5">
        <v>4</v>
      </c>
      <c r="I136" s="5">
        <v>99091107</v>
      </c>
    </row>
    <row r="137" spans="1:9">
      <c r="A137" s="4">
        <v>136</v>
      </c>
      <c r="B137" s="6" t="s">
        <v>430</v>
      </c>
      <c r="C137" s="6" t="s">
        <v>54</v>
      </c>
      <c r="D137" s="6" t="s">
        <v>54</v>
      </c>
      <c r="E137" s="4">
        <v>122860676</v>
      </c>
      <c r="F137" s="5" t="s">
        <v>441</v>
      </c>
      <c r="G137" s="5" t="s">
        <v>442</v>
      </c>
      <c r="H137" s="5">
        <v>5</v>
      </c>
      <c r="I137" s="5">
        <v>99416005</v>
      </c>
    </row>
    <row r="138" spans="1:9">
      <c r="A138" s="4">
        <v>137</v>
      </c>
      <c r="B138" s="6" t="s">
        <v>443</v>
      </c>
      <c r="C138" s="6" t="s">
        <v>27</v>
      </c>
      <c r="D138" s="6" t="s">
        <v>227</v>
      </c>
      <c r="E138" s="4">
        <v>398284581</v>
      </c>
      <c r="F138" s="5" t="s">
        <v>444</v>
      </c>
      <c r="G138" s="5" t="s">
        <v>445</v>
      </c>
      <c r="H138" s="5">
        <v>1</v>
      </c>
      <c r="I138" s="5">
        <v>90660962</v>
      </c>
    </row>
    <row r="139" spans="1:9">
      <c r="A139" s="4">
        <v>138</v>
      </c>
      <c r="B139" s="6" t="s">
        <v>443</v>
      </c>
      <c r="C139" s="6" t="s">
        <v>10</v>
      </c>
      <c r="D139" s="6" t="s">
        <v>264</v>
      </c>
      <c r="E139" s="4">
        <v>322126318</v>
      </c>
      <c r="F139" s="5" t="s">
        <v>446</v>
      </c>
      <c r="G139" s="5" t="s">
        <v>447</v>
      </c>
      <c r="H139" s="5">
        <v>2</v>
      </c>
      <c r="I139" s="5">
        <v>90573703</v>
      </c>
    </row>
    <row r="140" spans="1:9">
      <c r="A140" s="4">
        <v>139</v>
      </c>
      <c r="B140" s="6" t="s">
        <v>443</v>
      </c>
      <c r="C140" s="6" t="s">
        <v>14</v>
      </c>
      <c r="D140" s="6" t="s">
        <v>14</v>
      </c>
      <c r="E140" s="4">
        <v>854984045</v>
      </c>
      <c r="F140" s="5" t="s">
        <v>448</v>
      </c>
      <c r="G140" s="5" t="s">
        <v>449</v>
      </c>
      <c r="H140" s="5">
        <v>3</v>
      </c>
      <c r="I140" s="5">
        <v>99159803</v>
      </c>
    </row>
    <row r="141" spans="1:9">
      <c r="A141" s="4">
        <v>140</v>
      </c>
      <c r="B141" s="6" t="s">
        <v>443</v>
      </c>
      <c r="C141" s="6" t="s">
        <v>18</v>
      </c>
      <c r="D141" s="6" t="s">
        <v>450</v>
      </c>
      <c r="E141" s="4">
        <v>530767442</v>
      </c>
      <c r="F141" s="5" t="s">
        <v>451</v>
      </c>
      <c r="G141" s="5" t="s">
        <v>452</v>
      </c>
      <c r="H141" s="5">
        <v>4</v>
      </c>
      <c r="I141" s="5">
        <v>99124930</v>
      </c>
    </row>
    <row r="142" spans="1:9">
      <c r="A142" s="4">
        <v>141</v>
      </c>
      <c r="B142" s="6" t="s">
        <v>443</v>
      </c>
      <c r="C142" s="6" t="s">
        <v>18</v>
      </c>
      <c r="D142" s="6" t="s">
        <v>18</v>
      </c>
      <c r="E142" s="4">
        <v>507293555</v>
      </c>
      <c r="F142" s="5" t="s">
        <v>453</v>
      </c>
      <c r="G142" s="5" t="s">
        <v>454</v>
      </c>
      <c r="H142" s="5">
        <v>5</v>
      </c>
      <c r="I142" s="5">
        <v>90609059</v>
      </c>
    </row>
    <row r="143" spans="1:9">
      <c r="A143" s="4">
        <v>142</v>
      </c>
      <c r="B143" s="6" t="s">
        <v>455</v>
      </c>
      <c r="C143" s="6" t="s">
        <v>27</v>
      </c>
      <c r="D143" s="6" t="s">
        <v>227</v>
      </c>
      <c r="E143" s="7" t="s">
        <v>456</v>
      </c>
      <c r="F143" s="5" t="s">
        <v>457</v>
      </c>
      <c r="G143" s="5" t="s">
        <v>458</v>
      </c>
      <c r="H143" s="5">
        <v>1</v>
      </c>
      <c r="I143" s="5">
        <v>95947803</v>
      </c>
    </row>
    <row r="144" spans="1:9">
      <c r="A144" s="4">
        <v>143</v>
      </c>
      <c r="B144" s="6" t="s">
        <v>455</v>
      </c>
      <c r="C144" s="6" t="s">
        <v>54</v>
      </c>
      <c r="D144" s="6" t="s">
        <v>383</v>
      </c>
      <c r="E144" s="7" t="s">
        <v>459</v>
      </c>
      <c r="F144" s="5" t="s">
        <v>460</v>
      </c>
      <c r="G144" s="5" t="s">
        <v>461</v>
      </c>
      <c r="H144" s="5">
        <v>2</v>
      </c>
      <c r="I144" s="6" t="s">
        <v>462</v>
      </c>
    </row>
    <row r="145" spans="1:9">
      <c r="A145" s="4">
        <v>144</v>
      </c>
      <c r="B145" s="6" t="s">
        <v>463</v>
      </c>
      <c r="C145" s="6" t="s">
        <v>27</v>
      </c>
      <c r="D145" s="6" t="s">
        <v>180</v>
      </c>
      <c r="E145" s="7" t="s">
        <v>464</v>
      </c>
      <c r="F145" s="5" t="s">
        <v>465</v>
      </c>
      <c r="G145" s="5" t="s">
        <v>466</v>
      </c>
      <c r="H145" s="5">
        <v>1</v>
      </c>
      <c r="I145" s="5">
        <v>90617318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opLeftCell="A79" workbookViewId="0">
      <selection activeCell="A91" sqref="A91:K91"/>
    </sheetView>
  </sheetViews>
  <sheetFormatPr defaultColWidth="8.7109375" defaultRowHeight="15"/>
  <cols>
    <col min="1" max="1" width="11.85546875" customWidth="1"/>
    <col min="2" max="2" width="10.85546875" customWidth="1"/>
    <col min="3" max="3" width="16" customWidth="1"/>
    <col min="4" max="4" width="19" customWidth="1"/>
    <col min="5" max="5" width="17.5703125" customWidth="1"/>
    <col min="6" max="6" width="52.5703125" customWidth="1"/>
    <col min="7" max="7" width="17.85546875" customWidth="1"/>
    <col min="8" max="8" width="18.140625" customWidth="1"/>
    <col min="9" max="9" width="18.42578125" customWidth="1"/>
    <col min="10" max="10" width="9.5703125" style="10" customWidth="1"/>
    <col min="11" max="11" width="12.28515625" style="10" customWidth="1"/>
  </cols>
  <sheetData>
    <row r="1" spans="1:11" ht="45">
      <c r="A1" s="17" t="s">
        <v>474</v>
      </c>
      <c r="B1" s="19" t="s">
        <v>467</v>
      </c>
      <c r="C1" s="19" t="s">
        <v>468</v>
      </c>
      <c r="D1" s="19" t="s">
        <v>470</v>
      </c>
      <c r="E1" s="17" t="s">
        <v>481</v>
      </c>
      <c r="F1" s="18" t="s">
        <v>469</v>
      </c>
      <c r="G1" s="19" t="s">
        <v>487</v>
      </c>
      <c r="H1" s="17" t="s">
        <v>485</v>
      </c>
      <c r="I1" s="19" t="s">
        <v>488</v>
      </c>
      <c r="J1" s="17" t="s">
        <v>482</v>
      </c>
      <c r="K1" s="17" t="s">
        <v>483</v>
      </c>
    </row>
    <row r="2" spans="1:11">
      <c r="A2" s="16" t="s">
        <v>471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>
      <c r="A3" s="4">
        <v>1</v>
      </c>
      <c r="B3" s="6" t="s">
        <v>268</v>
      </c>
      <c r="C3" s="6" t="s">
        <v>23</v>
      </c>
      <c r="D3" s="6" t="s">
        <v>23</v>
      </c>
      <c r="E3" s="5" t="s">
        <v>269</v>
      </c>
      <c r="F3" s="5" t="s">
        <v>270</v>
      </c>
      <c r="G3" s="20">
        <v>2000000</v>
      </c>
      <c r="H3" s="21">
        <f>G3*25%</f>
        <v>500000</v>
      </c>
      <c r="I3" s="21">
        <f>G3-H3</f>
        <v>1500000</v>
      </c>
      <c r="J3" s="8" t="s">
        <v>271</v>
      </c>
      <c r="K3" s="9">
        <v>938098470</v>
      </c>
    </row>
    <row r="4" spans="1:11">
      <c r="A4" s="4">
        <v>2</v>
      </c>
      <c r="B4" s="6" t="s">
        <v>268</v>
      </c>
      <c r="C4" s="6" t="s">
        <v>18</v>
      </c>
      <c r="D4" s="6" t="s">
        <v>19</v>
      </c>
      <c r="E4" s="5" t="s">
        <v>272</v>
      </c>
      <c r="F4" s="5" t="s">
        <v>273</v>
      </c>
      <c r="G4" s="20">
        <v>2000000</v>
      </c>
      <c r="H4" s="21">
        <f t="shared" ref="H4:H15" si="0">G4*25%</f>
        <v>500000</v>
      </c>
      <c r="I4" s="21">
        <f t="shared" ref="I4:I15" si="1">G4-H4</f>
        <v>1500000</v>
      </c>
      <c r="J4" s="8" t="s">
        <v>274</v>
      </c>
      <c r="K4" s="9">
        <v>563208482</v>
      </c>
    </row>
    <row r="5" spans="1:11">
      <c r="A5" s="4">
        <v>3</v>
      </c>
      <c r="B5" s="6" t="s">
        <v>268</v>
      </c>
      <c r="C5" s="6" t="s">
        <v>54</v>
      </c>
      <c r="D5" s="6" t="s">
        <v>54</v>
      </c>
      <c r="E5" s="5" t="s">
        <v>275</v>
      </c>
      <c r="F5" s="5" t="s">
        <v>276</v>
      </c>
      <c r="G5" s="20">
        <v>2000000</v>
      </c>
      <c r="H5" s="21">
        <f t="shared" si="0"/>
        <v>500000</v>
      </c>
      <c r="I5" s="21">
        <f t="shared" si="1"/>
        <v>1500000</v>
      </c>
      <c r="J5" s="8" t="s">
        <v>277</v>
      </c>
      <c r="K5" s="9">
        <v>112319937</v>
      </c>
    </row>
    <row r="6" spans="1:11">
      <c r="A6" s="4">
        <v>4</v>
      </c>
      <c r="B6" s="6" t="s">
        <v>268</v>
      </c>
      <c r="C6" s="6" t="s">
        <v>27</v>
      </c>
      <c r="D6" s="6" t="s">
        <v>278</v>
      </c>
      <c r="E6" s="5" t="s">
        <v>279</v>
      </c>
      <c r="F6" s="5" t="s">
        <v>280</v>
      </c>
      <c r="G6" s="20">
        <v>2000000</v>
      </c>
      <c r="H6" s="21">
        <f t="shared" si="0"/>
        <v>500000</v>
      </c>
      <c r="I6" s="21">
        <f t="shared" si="1"/>
        <v>1500000</v>
      </c>
      <c r="J6" s="8" t="s">
        <v>281</v>
      </c>
      <c r="K6" s="9">
        <v>476453985</v>
      </c>
    </row>
    <row r="7" spans="1:11">
      <c r="A7" s="4">
        <v>5</v>
      </c>
      <c r="B7" s="6" t="s">
        <v>268</v>
      </c>
      <c r="C7" s="6" t="s">
        <v>27</v>
      </c>
      <c r="D7" s="6" t="s">
        <v>282</v>
      </c>
      <c r="E7" s="5" t="s">
        <v>283</v>
      </c>
      <c r="F7" s="5" t="s">
        <v>284</v>
      </c>
      <c r="G7" s="20">
        <v>2000000</v>
      </c>
      <c r="H7" s="21">
        <f t="shared" si="0"/>
        <v>500000</v>
      </c>
      <c r="I7" s="21">
        <f t="shared" si="1"/>
        <v>1500000</v>
      </c>
      <c r="J7" s="8" t="s">
        <v>285</v>
      </c>
      <c r="K7" s="9">
        <v>474946297</v>
      </c>
    </row>
    <row r="8" spans="1:11">
      <c r="A8" s="4">
        <v>6</v>
      </c>
      <c r="B8" s="6" t="s">
        <v>268</v>
      </c>
      <c r="C8" s="6" t="s">
        <v>83</v>
      </c>
      <c r="D8" s="6" t="s">
        <v>286</v>
      </c>
      <c r="E8" s="5" t="s">
        <v>287</v>
      </c>
      <c r="F8" s="5" t="s">
        <v>288</v>
      </c>
      <c r="G8" s="20">
        <v>2000000</v>
      </c>
      <c r="H8" s="21">
        <f t="shared" si="0"/>
        <v>500000</v>
      </c>
      <c r="I8" s="21">
        <f t="shared" si="1"/>
        <v>1500000</v>
      </c>
      <c r="J8" s="8" t="s">
        <v>289</v>
      </c>
      <c r="K8" s="9">
        <v>621107357</v>
      </c>
    </row>
    <row r="9" spans="1:11">
      <c r="A9" s="4">
        <v>7</v>
      </c>
      <c r="B9" s="6" t="s">
        <v>268</v>
      </c>
      <c r="C9" s="6" t="s">
        <v>118</v>
      </c>
      <c r="D9" s="6" t="s">
        <v>118</v>
      </c>
      <c r="E9" s="5" t="s">
        <v>290</v>
      </c>
      <c r="F9" s="5" t="s">
        <v>291</v>
      </c>
      <c r="G9" s="20">
        <v>2000000</v>
      </c>
      <c r="H9" s="21">
        <f t="shared" si="0"/>
        <v>500000</v>
      </c>
      <c r="I9" s="21">
        <f t="shared" si="1"/>
        <v>1500000</v>
      </c>
      <c r="J9" s="9">
        <v>99517370</v>
      </c>
      <c r="K9" s="9">
        <v>817436111</v>
      </c>
    </row>
    <row r="10" spans="1:11">
      <c r="A10" s="4">
        <v>8</v>
      </c>
      <c r="B10" s="6" t="s">
        <v>268</v>
      </c>
      <c r="C10" s="6" t="s">
        <v>18</v>
      </c>
      <c r="D10" s="6" t="s">
        <v>292</v>
      </c>
      <c r="E10" s="5" t="s">
        <v>293</v>
      </c>
      <c r="F10" s="5" t="s">
        <v>294</v>
      </c>
      <c r="G10" s="20">
        <v>2000000</v>
      </c>
      <c r="H10" s="21">
        <f t="shared" si="0"/>
        <v>500000</v>
      </c>
      <c r="I10" s="21">
        <f t="shared" si="1"/>
        <v>1500000</v>
      </c>
      <c r="J10" s="9">
        <v>90664229</v>
      </c>
      <c r="K10" s="9">
        <v>545996486</v>
      </c>
    </row>
    <row r="11" spans="1:11">
      <c r="A11" s="4">
        <v>9</v>
      </c>
      <c r="B11" s="6" t="s">
        <v>268</v>
      </c>
      <c r="C11" s="6" t="s">
        <v>54</v>
      </c>
      <c r="D11" s="6" t="s">
        <v>54</v>
      </c>
      <c r="E11" s="5" t="s">
        <v>295</v>
      </c>
      <c r="F11" s="5" t="s">
        <v>296</v>
      </c>
      <c r="G11" s="20">
        <v>2000000</v>
      </c>
      <c r="H11" s="21">
        <f t="shared" si="0"/>
        <v>500000</v>
      </c>
      <c r="I11" s="21">
        <f t="shared" si="1"/>
        <v>1500000</v>
      </c>
      <c r="J11" s="9">
        <v>90785122</v>
      </c>
      <c r="K11" s="9">
        <v>123013811</v>
      </c>
    </row>
    <row r="12" spans="1:11">
      <c r="A12" s="4">
        <v>10</v>
      </c>
      <c r="B12" s="6" t="s">
        <v>268</v>
      </c>
      <c r="C12" s="6" t="s">
        <v>27</v>
      </c>
      <c r="D12" s="6" t="s">
        <v>27</v>
      </c>
      <c r="E12" s="5" t="s">
        <v>297</v>
      </c>
      <c r="F12" s="5" t="s">
        <v>298</v>
      </c>
      <c r="G12" s="20">
        <v>2000000</v>
      </c>
      <c r="H12" s="21">
        <f t="shared" si="0"/>
        <v>500000</v>
      </c>
      <c r="I12" s="21">
        <f t="shared" si="1"/>
        <v>1500000</v>
      </c>
      <c r="J12" s="9">
        <v>99146365</v>
      </c>
      <c r="K12" s="9">
        <v>363362040</v>
      </c>
    </row>
    <row r="13" spans="1:11">
      <c r="A13" s="4">
        <v>11</v>
      </c>
      <c r="B13" s="6" t="s">
        <v>268</v>
      </c>
      <c r="C13" s="6" t="s">
        <v>35</v>
      </c>
      <c r="D13" s="6" t="s">
        <v>36</v>
      </c>
      <c r="E13" s="5" t="s">
        <v>299</v>
      </c>
      <c r="F13" s="5" t="s">
        <v>300</v>
      </c>
      <c r="G13" s="20">
        <v>2000000</v>
      </c>
      <c r="H13" s="21">
        <f t="shared" si="0"/>
        <v>500000</v>
      </c>
      <c r="I13" s="21">
        <f t="shared" si="1"/>
        <v>1500000</v>
      </c>
      <c r="J13" s="8" t="s">
        <v>301</v>
      </c>
      <c r="K13" s="9">
        <v>787110619</v>
      </c>
    </row>
    <row r="14" spans="1:11">
      <c r="A14" s="4">
        <v>12</v>
      </c>
      <c r="B14" s="6" t="s">
        <v>268</v>
      </c>
      <c r="C14" s="6" t="s">
        <v>10</v>
      </c>
      <c r="D14" s="6" t="s">
        <v>10</v>
      </c>
      <c r="E14" s="5" t="s">
        <v>302</v>
      </c>
      <c r="F14" s="5" t="s">
        <v>303</v>
      </c>
      <c r="G14" s="20">
        <v>2000000</v>
      </c>
      <c r="H14" s="21">
        <f t="shared" si="0"/>
        <v>500000</v>
      </c>
      <c r="I14" s="21">
        <f t="shared" si="1"/>
        <v>1500000</v>
      </c>
      <c r="J14" s="9">
        <v>99351411</v>
      </c>
      <c r="K14" s="9">
        <v>247988405</v>
      </c>
    </row>
    <row r="15" spans="1:11">
      <c r="A15" s="4">
        <v>13</v>
      </c>
      <c r="B15" s="6" t="s">
        <v>268</v>
      </c>
      <c r="C15" s="6" t="s">
        <v>18</v>
      </c>
      <c r="D15" s="6" t="s">
        <v>19</v>
      </c>
      <c r="E15" s="5" t="s">
        <v>304</v>
      </c>
      <c r="F15" s="5" t="s">
        <v>305</v>
      </c>
      <c r="G15" s="20">
        <v>2000000</v>
      </c>
      <c r="H15" s="21">
        <f t="shared" si="0"/>
        <v>500000</v>
      </c>
      <c r="I15" s="21">
        <f t="shared" si="1"/>
        <v>1500000</v>
      </c>
      <c r="J15" s="9">
        <v>99203589</v>
      </c>
      <c r="K15" s="9">
        <v>562200240</v>
      </c>
    </row>
    <row r="16" spans="1:11">
      <c r="A16" s="22" t="s">
        <v>489</v>
      </c>
      <c r="B16" s="22"/>
      <c r="C16" s="22"/>
      <c r="D16" s="22"/>
      <c r="E16" s="22"/>
      <c r="F16" s="22"/>
      <c r="G16" s="23">
        <f>SUM(G3:G15)</f>
        <v>26000000</v>
      </c>
      <c r="H16" s="23">
        <f t="shared" ref="H16:I16" si="2">SUM(H3:H15)</f>
        <v>6500000</v>
      </c>
      <c r="I16" s="23">
        <f t="shared" si="2"/>
        <v>19500000</v>
      </c>
      <c r="J16" s="24"/>
      <c r="K16" s="24"/>
    </row>
    <row r="17" spans="1:11">
      <c r="A17" s="14" t="s">
        <v>472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>
      <c r="A18" s="4">
        <v>1</v>
      </c>
      <c r="B18" s="6" t="s">
        <v>306</v>
      </c>
      <c r="C18" s="6" t="s">
        <v>35</v>
      </c>
      <c r="D18" s="6" t="s">
        <v>35</v>
      </c>
      <c r="E18" s="5" t="s">
        <v>307</v>
      </c>
      <c r="F18" s="5" t="s">
        <v>308</v>
      </c>
      <c r="G18" s="20">
        <v>3000000</v>
      </c>
      <c r="H18" s="21">
        <f>G18*25%</f>
        <v>750000</v>
      </c>
      <c r="I18" s="21">
        <f>G18-H18</f>
        <v>2250000</v>
      </c>
      <c r="J18" s="8" t="s">
        <v>309</v>
      </c>
      <c r="K18" s="9">
        <v>754975056</v>
      </c>
    </row>
    <row r="19" spans="1:11">
      <c r="A19" s="4">
        <v>2</v>
      </c>
      <c r="B19" s="6" t="s">
        <v>306</v>
      </c>
      <c r="C19" s="6" t="s">
        <v>91</v>
      </c>
      <c r="D19" s="6" t="s">
        <v>91</v>
      </c>
      <c r="E19" s="5" t="s">
        <v>310</v>
      </c>
      <c r="F19" s="5" t="s">
        <v>311</v>
      </c>
      <c r="G19" s="20">
        <v>3000000</v>
      </c>
      <c r="H19" s="21">
        <f t="shared" ref="H19:H30" si="3">G19*25%</f>
        <v>750000</v>
      </c>
      <c r="I19" s="21">
        <f t="shared" ref="I19:I30" si="4">G19-H19</f>
        <v>2250000</v>
      </c>
      <c r="J19" s="8" t="s">
        <v>312</v>
      </c>
      <c r="K19" s="9">
        <v>704662484</v>
      </c>
    </row>
    <row r="20" spans="1:11">
      <c r="A20" s="4">
        <v>3</v>
      </c>
      <c r="B20" s="6" t="s">
        <v>306</v>
      </c>
      <c r="C20" s="6" t="s">
        <v>27</v>
      </c>
      <c r="D20" s="6" t="s">
        <v>227</v>
      </c>
      <c r="E20" s="5" t="s">
        <v>313</v>
      </c>
      <c r="F20" s="5" t="s">
        <v>314</v>
      </c>
      <c r="G20" s="20">
        <v>3000000</v>
      </c>
      <c r="H20" s="21">
        <f t="shared" si="3"/>
        <v>750000</v>
      </c>
      <c r="I20" s="21">
        <f t="shared" si="4"/>
        <v>2250000</v>
      </c>
      <c r="J20" s="9">
        <v>99343267</v>
      </c>
      <c r="K20" s="9">
        <v>402093179</v>
      </c>
    </row>
    <row r="21" spans="1:11">
      <c r="A21" s="4">
        <v>4</v>
      </c>
      <c r="B21" s="6" t="s">
        <v>306</v>
      </c>
      <c r="C21" s="6" t="s">
        <v>83</v>
      </c>
      <c r="D21" s="6" t="s">
        <v>315</v>
      </c>
      <c r="E21" s="5" t="s">
        <v>316</v>
      </c>
      <c r="F21" s="5" t="s">
        <v>317</v>
      </c>
      <c r="G21" s="20">
        <v>3000000</v>
      </c>
      <c r="H21" s="21">
        <f t="shared" si="3"/>
        <v>750000</v>
      </c>
      <c r="I21" s="21">
        <f t="shared" si="4"/>
        <v>2250000</v>
      </c>
      <c r="J21" s="9">
        <v>96056870</v>
      </c>
      <c r="K21" s="9">
        <v>645667868</v>
      </c>
    </row>
    <row r="22" spans="1:11">
      <c r="A22" s="4">
        <v>5</v>
      </c>
      <c r="B22" s="6" t="s">
        <v>306</v>
      </c>
      <c r="C22" s="6" t="s">
        <v>27</v>
      </c>
      <c r="D22" s="6" t="s">
        <v>180</v>
      </c>
      <c r="E22" s="5" t="s">
        <v>318</v>
      </c>
      <c r="F22" s="5" t="s">
        <v>319</v>
      </c>
      <c r="G22" s="20">
        <v>3000000</v>
      </c>
      <c r="H22" s="21">
        <f t="shared" si="3"/>
        <v>750000</v>
      </c>
      <c r="I22" s="21">
        <f t="shared" si="4"/>
        <v>2250000</v>
      </c>
      <c r="J22" s="9">
        <v>90554517</v>
      </c>
      <c r="K22" s="9">
        <v>446310836</v>
      </c>
    </row>
    <row r="23" spans="1:11">
      <c r="A23" s="4">
        <v>6</v>
      </c>
      <c r="B23" s="6" t="s">
        <v>306</v>
      </c>
      <c r="C23" s="6" t="s">
        <v>27</v>
      </c>
      <c r="D23" s="6" t="s">
        <v>278</v>
      </c>
      <c r="E23" s="5" t="s">
        <v>320</v>
      </c>
      <c r="F23" s="5" t="s">
        <v>321</v>
      </c>
      <c r="G23" s="20">
        <v>3000000</v>
      </c>
      <c r="H23" s="21">
        <f t="shared" si="3"/>
        <v>750000</v>
      </c>
      <c r="I23" s="21">
        <f t="shared" si="4"/>
        <v>2250000</v>
      </c>
      <c r="J23" s="8" t="s">
        <v>322</v>
      </c>
      <c r="K23" s="9">
        <v>480214509</v>
      </c>
    </row>
    <row r="24" spans="1:11">
      <c r="A24" s="4">
        <v>7</v>
      </c>
      <c r="B24" s="6" t="s">
        <v>306</v>
      </c>
      <c r="C24" s="6" t="s">
        <v>54</v>
      </c>
      <c r="D24" s="6" t="s">
        <v>54</v>
      </c>
      <c r="E24" s="5" t="s">
        <v>323</v>
      </c>
      <c r="F24" s="5" t="s">
        <v>324</v>
      </c>
      <c r="G24" s="20">
        <v>3000000</v>
      </c>
      <c r="H24" s="21">
        <f t="shared" si="3"/>
        <v>750000</v>
      </c>
      <c r="I24" s="21">
        <f t="shared" si="4"/>
        <v>2250000</v>
      </c>
      <c r="J24" s="8" t="s">
        <v>325</v>
      </c>
      <c r="K24" s="9">
        <v>122183196</v>
      </c>
    </row>
    <row r="25" spans="1:11">
      <c r="A25" s="4">
        <v>8</v>
      </c>
      <c r="B25" s="6" t="s">
        <v>306</v>
      </c>
      <c r="C25" s="6" t="s">
        <v>83</v>
      </c>
      <c r="D25" s="6" t="s">
        <v>326</v>
      </c>
      <c r="E25" s="5" t="s">
        <v>327</v>
      </c>
      <c r="F25" s="5" t="s">
        <v>328</v>
      </c>
      <c r="G25" s="20">
        <v>3000000</v>
      </c>
      <c r="H25" s="21">
        <f t="shared" si="3"/>
        <v>750000</v>
      </c>
      <c r="I25" s="21">
        <f t="shared" si="4"/>
        <v>2250000</v>
      </c>
      <c r="J25" s="9">
        <v>50521164</v>
      </c>
      <c r="K25" s="9">
        <v>601464960</v>
      </c>
    </row>
    <row r="26" spans="1:11">
      <c r="A26" s="4">
        <v>9</v>
      </c>
      <c r="B26" s="6" t="s">
        <v>306</v>
      </c>
      <c r="C26" s="6" t="s">
        <v>10</v>
      </c>
      <c r="D26" s="6" t="s">
        <v>10</v>
      </c>
      <c r="E26" s="5" t="s">
        <v>329</v>
      </c>
      <c r="F26" s="5" t="s">
        <v>330</v>
      </c>
      <c r="G26" s="20">
        <v>3000000</v>
      </c>
      <c r="H26" s="21">
        <f t="shared" si="3"/>
        <v>750000</v>
      </c>
      <c r="I26" s="21">
        <f t="shared" si="4"/>
        <v>2250000</v>
      </c>
      <c r="J26" s="8" t="s">
        <v>331</v>
      </c>
      <c r="K26" s="9">
        <v>258016302</v>
      </c>
    </row>
    <row r="27" spans="1:11">
      <c r="A27" s="4">
        <v>10</v>
      </c>
      <c r="B27" s="6" t="s">
        <v>306</v>
      </c>
      <c r="C27" s="6" t="s">
        <v>18</v>
      </c>
      <c r="D27" s="6" t="s">
        <v>241</v>
      </c>
      <c r="E27" s="5" t="s">
        <v>332</v>
      </c>
      <c r="F27" s="5" t="s">
        <v>333</v>
      </c>
      <c r="G27" s="20">
        <v>3000000</v>
      </c>
      <c r="H27" s="21">
        <f t="shared" si="3"/>
        <v>750000</v>
      </c>
      <c r="I27" s="21">
        <f t="shared" si="4"/>
        <v>2250000</v>
      </c>
      <c r="J27" s="8" t="s">
        <v>334</v>
      </c>
      <c r="K27" s="9">
        <v>566663016</v>
      </c>
    </row>
    <row r="28" spans="1:11">
      <c r="A28" s="4">
        <v>11</v>
      </c>
      <c r="B28" s="6" t="s">
        <v>306</v>
      </c>
      <c r="C28" s="6" t="s">
        <v>54</v>
      </c>
      <c r="D28" s="6" t="s">
        <v>55</v>
      </c>
      <c r="E28" s="5" t="s">
        <v>335</v>
      </c>
      <c r="F28" s="5" t="s">
        <v>336</v>
      </c>
      <c r="G28" s="20">
        <v>3000000</v>
      </c>
      <c r="H28" s="21">
        <f t="shared" si="3"/>
        <v>750000</v>
      </c>
      <c r="I28" s="21">
        <f t="shared" si="4"/>
        <v>2250000</v>
      </c>
      <c r="J28" s="9">
        <v>90625550</v>
      </c>
      <c r="K28" s="9">
        <v>153007794</v>
      </c>
    </row>
    <row r="29" spans="1:11">
      <c r="A29" s="4">
        <v>12</v>
      </c>
      <c r="B29" s="6" t="s">
        <v>306</v>
      </c>
      <c r="C29" s="6" t="s">
        <v>18</v>
      </c>
      <c r="D29" s="6" t="s">
        <v>18</v>
      </c>
      <c r="E29" s="5" t="s">
        <v>337</v>
      </c>
      <c r="F29" s="5" t="s">
        <v>338</v>
      </c>
      <c r="G29" s="20">
        <v>3000000</v>
      </c>
      <c r="H29" s="21">
        <f t="shared" si="3"/>
        <v>750000</v>
      </c>
      <c r="I29" s="21">
        <f t="shared" si="4"/>
        <v>2250000</v>
      </c>
      <c r="J29" s="8" t="s">
        <v>339</v>
      </c>
      <c r="K29" s="9">
        <v>526079674</v>
      </c>
    </row>
    <row r="30" spans="1:11">
      <c r="A30" s="4">
        <v>13</v>
      </c>
      <c r="B30" s="6" t="s">
        <v>306</v>
      </c>
      <c r="C30" s="6" t="s">
        <v>14</v>
      </c>
      <c r="D30" s="6" t="s">
        <v>14</v>
      </c>
      <c r="E30" s="5" t="s">
        <v>340</v>
      </c>
      <c r="F30" s="5" t="s">
        <v>341</v>
      </c>
      <c r="G30" s="20">
        <v>3000000</v>
      </c>
      <c r="H30" s="21">
        <f t="shared" si="3"/>
        <v>750000</v>
      </c>
      <c r="I30" s="21">
        <f t="shared" si="4"/>
        <v>2250000</v>
      </c>
      <c r="J30" s="8" t="s">
        <v>342</v>
      </c>
      <c r="K30" s="9">
        <v>855074105</v>
      </c>
    </row>
    <row r="31" spans="1:11">
      <c r="A31" s="22" t="s">
        <v>489</v>
      </c>
      <c r="B31" s="22"/>
      <c r="C31" s="22"/>
      <c r="D31" s="22"/>
      <c r="E31" s="22"/>
      <c r="F31" s="22"/>
      <c r="G31" s="23">
        <f>SUM(G18:G30)</f>
        <v>39000000</v>
      </c>
      <c r="H31" s="23">
        <f>SUM(H18:H30)</f>
        <v>9750000</v>
      </c>
      <c r="I31" s="23">
        <f t="shared" ref="I31" si="5">SUM(I18:I30)</f>
        <v>29250000</v>
      </c>
      <c r="J31" s="24"/>
      <c r="K31" s="24"/>
    </row>
    <row r="32" spans="1:11">
      <c r="A32" s="14" t="s">
        <v>473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</row>
    <row r="33" spans="1:11">
      <c r="A33" s="4">
        <v>1</v>
      </c>
      <c r="B33" s="6" t="s">
        <v>343</v>
      </c>
      <c r="C33" s="6" t="s">
        <v>72</v>
      </c>
      <c r="D33" s="6" t="s">
        <v>72</v>
      </c>
      <c r="E33" s="5" t="s">
        <v>344</v>
      </c>
      <c r="F33" s="5" t="s">
        <v>345</v>
      </c>
      <c r="G33" s="20">
        <v>5000000</v>
      </c>
      <c r="H33" s="21">
        <f>G33*25%</f>
        <v>1250000</v>
      </c>
      <c r="I33" s="21">
        <f>G33-H33</f>
        <v>3750000</v>
      </c>
      <c r="J33" s="9">
        <v>99298733</v>
      </c>
      <c r="K33" s="9">
        <v>721704792</v>
      </c>
    </row>
    <row r="34" spans="1:11">
      <c r="A34" s="4">
        <v>2</v>
      </c>
      <c r="B34" s="6" t="s">
        <v>343</v>
      </c>
      <c r="C34" s="6" t="s">
        <v>118</v>
      </c>
      <c r="D34" s="6" t="s">
        <v>245</v>
      </c>
      <c r="E34" s="5" t="s">
        <v>346</v>
      </c>
      <c r="F34" s="5" t="s">
        <v>347</v>
      </c>
      <c r="G34" s="20">
        <v>5000000</v>
      </c>
      <c r="H34" s="21">
        <f t="shared" ref="H34:H44" si="6">G34*25%</f>
        <v>1250000</v>
      </c>
      <c r="I34" s="21">
        <f t="shared" ref="I34:I44" si="7">G34-H34</f>
        <v>3750000</v>
      </c>
      <c r="J34" s="9">
        <v>99224587</v>
      </c>
      <c r="K34" s="9">
        <v>823290906</v>
      </c>
    </row>
    <row r="35" spans="1:11">
      <c r="A35" s="4">
        <v>3</v>
      </c>
      <c r="B35" s="6" t="s">
        <v>343</v>
      </c>
      <c r="C35" s="6" t="s">
        <v>165</v>
      </c>
      <c r="D35" s="6" t="s">
        <v>165</v>
      </c>
      <c r="E35" s="5" t="s">
        <v>348</v>
      </c>
      <c r="F35" s="5" t="s">
        <v>349</v>
      </c>
      <c r="G35" s="20">
        <v>5000000</v>
      </c>
      <c r="H35" s="21">
        <f t="shared" si="6"/>
        <v>1250000</v>
      </c>
      <c r="I35" s="21">
        <f t="shared" si="7"/>
        <v>3750000</v>
      </c>
      <c r="J35" s="9">
        <v>99233436</v>
      </c>
      <c r="K35" s="9">
        <v>681727487</v>
      </c>
    </row>
    <row r="36" spans="1:11">
      <c r="A36" s="4">
        <v>4</v>
      </c>
      <c r="B36" s="6" t="s">
        <v>343</v>
      </c>
      <c r="C36" s="6" t="s">
        <v>118</v>
      </c>
      <c r="D36" s="6" t="s">
        <v>118</v>
      </c>
      <c r="E36" s="5" t="s">
        <v>350</v>
      </c>
      <c r="F36" s="5" t="s">
        <v>351</v>
      </c>
      <c r="G36" s="20">
        <v>5000000</v>
      </c>
      <c r="H36" s="21">
        <f t="shared" si="6"/>
        <v>1250000</v>
      </c>
      <c r="I36" s="21">
        <f t="shared" si="7"/>
        <v>3750000</v>
      </c>
      <c r="J36" s="8" t="s">
        <v>352</v>
      </c>
      <c r="K36" s="9">
        <v>810028968</v>
      </c>
    </row>
    <row r="37" spans="1:11">
      <c r="A37" s="4">
        <v>5</v>
      </c>
      <c r="B37" s="6" t="s">
        <v>343</v>
      </c>
      <c r="C37" s="6" t="s">
        <v>165</v>
      </c>
      <c r="D37" s="6" t="s">
        <v>353</v>
      </c>
      <c r="E37" s="5" t="s">
        <v>354</v>
      </c>
      <c r="F37" s="5" t="s">
        <v>355</v>
      </c>
      <c r="G37" s="20">
        <v>5000000</v>
      </c>
      <c r="H37" s="21">
        <f t="shared" si="6"/>
        <v>1250000</v>
      </c>
      <c r="I37" s="21">
        <f t="shared" si="7"/>
        <v>3750000</v>
      </c>
      <c r="J37" s="9">
        <v>99382117</v>
      </c>
      <c r="K37" s="9">
        <v>685602099</v>
      </c>
    </row>
    <row r="38" spans="1:11">
      <c r="A38" s="4">
        <v>6</v>
      </c>
      <c r="B38" s="6" t="s">
        <v>343</v>
      </c>
      <c r="C38" s="6" t="s">
        <v>10</v>
      </c>
      <c r="D38" s="6" t="s">
        <v>10</v>
      </c>
      <c r="E38" s="5" t="s">
        <v>356</v>
      </c>
      <c r="F38" s="5" t="s">
        <v>357</v>
      </c>
      <c r="G38" s="20">
        <v>5000000</v>
      </c>
      <c r="H38" s="21">
        <f t="shared" si="6"/>
        <v>1250000</v>
      </c>
      <c r="I38" s="21">
        <f t="shared" si="7"/>
        <v>3750000</v>
      </c>
      <c r="J38" s="8" t="s">
        <v>358</v>
      </c>
      <c r="K38" s="9">
        <v>231355540</v>
      </c>
    </row>
    <row r="39" spans="1:11">
      <c r="A39" s="4">
        <v>7</v>
      </c>
      <c r="B39" s="6" t="s">
        <v>343</v>
      </c>
      <c r="C39" s="6" t="s">
        <v>165</v>
      </c>
      <c r="D39" s="6" t="s">
        <v>165</v>
      </c>
      <c r="E39" s="5" t="s">
        <v>359</v>
      </c>
      <c r="F39" s="5" t="s">
        <v>360</v>
      </c>
      <c r="G39" s="20">
        <v>5000000</v>
      </c>
      <c r="H39" s="21">
        <f t="shared" si="6"/>
        <v>1250000</v>
      </c>
      <c r="I39" s="21">
        <f t="shared" si="7"/>
        <v>3750000</v>
      </c>
      <c r="J39" s="9">
        <v>99273511</v>
      </c>
      <c r="K39" s="9">
        <v>681956163</v>
      </c>
    </row>
    <row r="40" spans="1:11">
      <c r="A40" s="4">
        <v>8</v>
      </c>
      <c r="B40" s="6" t="s">
        <v>343</v>
      </c>
      <c r="C40" s="6" t="s">
        <v>18</v>
      </c>
      <c r="D40" s="6" t="s">
        <v>361</v>
      </c>
      <c r="E40" s="5" t="s">
        <v>362</v>
      </c>
      <c r="F40" s="5" t="s">
        <v>363</v>
      </c>
      <c r="G40" s="20">
        <v>5000000</v>
      </c>
      <c r="H40" s="21">
        <f t="shared" si="6"/>
        <v>1250000</v>
      </c>
      <c r="I40" s="21">
        <f t="shared" si="7"/>
        <v>3750000</v>
      </c>
      <c r="J40" s="8" t="s">
        <v>364</v>
      </c>
      <c r="K40" s="9">
        <v>556310734</v>
      </c>
    </row>
    <row r="41" spans="1:11">
      <c r="A41" s="4">
        <v>9</v>
      </c>
      <c r="B41" s="6" t="s">
        <v>343</v>
      </c>
      <c r="C41" s="6" t="s">
        <v>83</v>
      </c>
      <c r="D41" s="6" t="s">
        <v>286</v>
      </c>
      <c r="E41" s="5" t="s">
        <v>365</v>
      </c>
      <c r="F41" s="5" t="s">
        <v>366</v>
      </c>
      <c r="G41" s="20">
        <v>5000000</v>
      </c>
      <c r="H41" s="21">
        <f t="shared" si="6"/>
        <v>1250000</v>
      </c>
      <c r="I41" s="21">
        <f t="shared" si="7"/>
        <v>3750000</v>
      </c>
      <c r="J41" s="8" t="s">
        <v>367</v>
      </c>
      <c r="K41" s="9">
        <v>614830048</v>
      </c>
    </row>
    <row r="42" spans="1:11">
      <c r="A42" s="4">
        <v>10</v>
      </c>
      <c r="B42" s="6" t="s">
        <v>343</v>
      </c>
      <c r="C42" s="6" t="s">
        <v>165</v>
      </c>
      <c r="D42" s="6" t="s">
        <v>353</v>
      </c>
      <c r="E42" s="5" t="s">
        <v>368</v>
      </c>
      <c r="F42" s="5" t="s">
        <v>369</v>
      </c>
      <c r="G42" s="20">
        <v>5000000</v>
      </c>
      <c r="H42" s="21">
        <f t="shared" si="6"/>
        <v>1250000</v>
      </c>
      <c r="I42" s="21">
        <f t="shared" si="7"/>
        <v>3750000</v>
      </c>
      <c r="J42" s="8" t="s">
        <v>370</v>
      </c>
      <c r="K42" s="9">
        <v>685719013</v>
      </c>
    </row>
    <row r="43" spans="1:11">
      <c r="A43" s="4">
        <v>11</v>
      </c>
      <c r="B43" s="6" t="s">
        <v>343</v>
      </c>
      <c r="C43" s="6" t="s">
        <v>165</v>
      </c>
      <c r="D43" s="6" t="s">
        <v>165</v>
      </c>
      <c r="E43" s="5" t="s">
        <v>371</v>
      </c>
      <c r="F43" s="5" t="s">
        <v>372</v>
      </c>
      <c r="G43" s="20">
        <v>5000000</v>
      </c>
      <c r="H43" s="21">
        <f t="shared" si="6"/>
        <v>1250000</v>
      </c>
      <c r="I43" s="21">
        <f t="shared" si="7"/>
        <v>3750000</v>
      </c>
      <c r="J43" s="8" t="s">
        <v>373</v>
      </c>
      <c r="K43" s="9">
        <v>661886641</v>
      </c>
    </row>
    <row r="44" spans="1:11">
      <c r="A44" s="4">
        <v>12</v>
      </c>
      <c r="B44" s="6" t="s">
        <v>343</v>
      </c>
      <c r="C44" s="6" t="s">
        <v>35</v>
      </c>
      <c r="D44" s="6" t="s">
        <v>35</v>
      </c>
      <c r="E44" s="5" t="s">
        <v>374</v>
      </c>
      <c r="F44" s="5" t="s">
        <v>375</v>
      </c>
      <c r="G44" s="20">
        <v>5000000</v>
      </c>
      <c r="H44" s="21">
        <f t="shared" si="6"/>
        <v>1250000</v>
      </c>
      <c r="I44" s="21">
        <f t="shared" si="7"/>
        <v>3750000</v>
      </c>
      <c r="J44" s="8" t="s">
        <v>376</v>
      </c>
      <c r="K44" s="9">
        <v>759171059</v>
      </c>
    </row>
    <row r="45" spans="1:11">
      <c r="A45" s="22" t="s">
        <v>489</v>
      </c>
      <c r="B45" s="22"/>
      <c r="C45" s="22"/>
      <c r="D45" s="22"/>
      <c r="E45" s="22"/>
      <c r="F45" s="22"/>
      <c r="G45" s="23">
        <f t="shared" ref="G45:H45" si="8">SUM(G33:G44)</f>
        <v>60000000</v>
      </c>
      <c r="H45" s="23">
        <f t="shared" si="8"/>
        <v>15000000</v>
      </c>
      <c r="I45" s="23">
        <f>SUM(I33:I44)</f>
        <v>45000000</v>
      </c>
      <c r="J45" s="24"/>
      <c r="K45" s="24"/>
    </row>
    <row r="46" spans="1:11">
      <c r="A46" s="13" t="s">
        <v>475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</row>
    <row r="47" spans="1:11">
      <c r="A47" s="4">
        <v>1</v>
      </c>
      <c r="B47" s="6" t="s">
        <v>377</v>
      </c>
      <c r="C47" s="6" t="s">
        <v>27</v>
      </c>
      <c r="D47" s="6" t="s">
        <v>227</v>
      </c>
      <c r="E47" s="5" t="s">
        <v>378</v>
      </c>
      <c r="F47" s="5" t="s">
        <v>379</v>
      </c>
      <c r="G47" s="20">
        <v>10000000</v>
      </c>
      <c r="H47" s="21">
        <f>G47*25%</f>
        <v>2500000</v>
      </c>
      <c r="I47" s="21">
        <f>G47-H47</f>
        <v>7500000</v>
      </c>
      <c r="J47" s="9">
        <v>99340020</v>
      </c>
      <c r="K47" s="9">
        <v>402050720</v>
      </c>
    </row>
    <row r="48" spans="1:11">
      <c r="A48" s="4">
        <v>2</v>
      </c>
      <c r="B48" s="6" t="s">
        <v>377</v>
      </c>
      <c r="C48" s="6" t="s">
        <v>27</v>
      </c>
      <c r="D48" s="6" t="s">
        <v>227</v>
      </c>
      <c r="E48" s="5" t="s">
        <v>380</v>
      </c>
      <c r="F48" s="5" t="s">
        <v>381</v>
      </c>
      <c r="G48" s="20">
        <v>10000000</v>
      </c>
      <c r="H48" s="21">
        <f t="shared" ref="H48:H56" si="9">G48*25%</f>
        <v>2500000</v>
      </c>
      <c r="I48" s="21">
        <f t="shared" ref="I48:I56" si="10">G48-H48</f>
        <v>7500000</v>
      </c>
      <c r="J48" s="8" t="s">
        <v>382</v>
      </c>
      <c r="K48" s="9">
        <v>405200059</v>
      </c>
    </row>
    <row r="49" spans="1:11">
      <c r="A49" s="4">
        <v>3</v>
      </c>
      <c r="B49" s="6" t="s">
        <v>377</v>
      </c>
      <c r="C49" s="6" t="s">
        <v>54</v>
      </c>
      <c r="D49" s="6" t="s">
        <v>383</v>
      </c>
      <c r="E49" s="5" t="s">
        <v>384</v>
      </c>
      <c r="F49" s="5" t="s">
        <v>385</v>
      </c>
      <c r="G49" s="20">
        <v>10000000</v>
      </c>
      <c r="H49" s="21">
        <f t="shared" si="9"/>
        <v>2500000</v>
      </c>
      <c r="I49" s="21">
        <f t="shared" si="10"/>
        <v>7500000</v>
      </c>
      <c r="J49" s="8" t="s">
        <v>386</v>
      </c>
      <c r="K49" s="9">
        <v>228043051</v>
      </c>
    </row>
    <row r="50" spans="1:11">
      <c r="A50" s="4">
        <v>4</v>
      </c>
      <c r="B50" s="6" t="s">
        <v>377</v>
      </c>
      <c r="C50" s="6" t="s">
        <v>27</v>
      </c>
      <c r="D50" s="6" t="s">
        <v>27</v>
      </c>
      <c r="E50" s="5" t="s">
        <v>387</v>
      </c>
      <c r="F50" s="5" t="s">
        <v>388</v>
      </c>
      <c r="G50" s="20">
        <v>10000000</v>
      </c>
      <c r="H50" s="21">
        <f t="shared" si="9"/>
        <v>2500000</v>
      </c>
      <c r="I50" s="21">
        <f t="shared" si="10"/>
        <v>7500000</v>
      </c>
      <c r="J50" s="9">
        <v>90735978</v>
      </c>
      <c r="K50" s="9">
        <v>390450136</v>
      </c>
    </row>
    <row r="51" spans="1:11">
      <c r="A51" s="4">
        <v>5</v>
      </c>
      <c r="B51" s="6" t="s">
        <v>377</v>
      </c>
      <c r="C51" s="6" t="s">
        <v>54</v>
      </c>
      <c r="D51" s="6" t="s">
        <v>383</v>
      </c>
      <c r="E51" s="5" t="s">
        <v>389</v>
      </c>
      <c r="F51" s="5" t="s">
        <v>390</v>
      </c>
      <c r="G51" s="20">
        <v>10000000</v>
      </c>
      <c r="H51" s="21">
        <f t="shared" si="9"/>
        <v>2500000</v>
      </c>
      <c r="I51" s="21">
        <f t="shared" si="10"/>
        <v>7500000</v>
      </c>
      <c r="J51" s="9">
        <v>50509471</v>
      </c>
      <c r="K51" s="9">
        <v>213619377</v>
      </c>
    </row>
    <row r="52" spans="1:11">
      <c r="A52" s="4">
        <v>6</v>
      </c>
      <c r="B52" s="6" t="s">
        <v>377</v>
      </c>
      <c r="C52" s="6" t="s">
        <v>18</v>
      </c>
      <c r="D52" s="6" t="s">
        <v>241</v>
      </c>
      <c r="E52" s="5" t="s">
        <v>391</v>
      </c>
      <c r="F52" s="5" t="s">
        <v>392</v>
      </c>
      <c r="G52" s="20">
        <v>10000000</v>
      </c>
      <c r="H52" s="21">
        <f t="shared" si="9"/>
        <v>2500000</v>
      </c>
      <c r="I52" s="21">
        <f t="shared" si="10"/>
        <v>7500000</v>
      </c>
      <c r="J52" s="9">
        <v>99519180</v>
      </c>
      <c r="K52" s="9">
        <v>568143267</v>
      </c>
    </row>
    <row r="53" spans="1:11">
      <c r="A53" s="4">
        <v>7</v>
      </c>
      <c r="B53" s="6" t="s">
        <v>377</v>
      </c>
      <c r="C53" s="6" t="s">
        <v>27</v>
      </c>
      <c r="D53" s="6" t="s">
        <v>180</v>
      </c>
      <c r="E53" s="5" t="s">
        <v>393</v>
      </c>
      <c r="F53" s="5" t="s">
        <v>394</v>
      </c>
      <c r="G53" s="20">
        <v>10000000</v>
      </c>
      <c r="H53" s="21">
        <f t="shared" si="9"/>
        <v>2500000</v>
      </c>
      <c r="I53" s="21">
        <f t="shared" si="10"/>
        <v>7500000</v>
      </c>
      <c r="J53" s="9">
        <v>90532288</v>
      </c>
      <c r="K53" s="9">
        <v>445956671</v>
      </c>
    </row>
    <row r="54" spans="1:11">
      <c r="A54" s="4">
        <v>8</v>
      </c>
      <c r="B54" s="6" t="s">
        <v>377</v>
      </c>
      <c r="C54" s="6" t="s">
        <v>83</v>
      </c>
      <c r="D54" s="6" t="s">
        <v>315</v>
      </c>
      <c r="E54" s="5" t="s">
        <v>395</v>
      </c>
      <c r="F54" s="5" t="s">
        <v>396</v>
      </c>
      <c r="G54" s="20">
        <v>10000000</v>
      </c>
      <c r="H54" s="21">
        <f t="shared" si="9"/>
        <v>2500000</v>
      </c>
      <c r="I54" s="21">
        <f t="shared" si="10"/>
        <v>7500000</v>
      </c>
      <c r="J54" s="9">
        <v>99363254</v>
      </c>
      <c r="K54" s="9">
        <v>645703200</v>
      </c>
    </row>
    <row r="55" spans="1:11">
      <c r="A55" s="4">
        <v>9</v>
      </c>
      <c r="B55" s="6" t="s">
        <v>377</v>
      </c>
      <c r="C55" s="6" t="s">
        <v>54</v>
      </c>
      <c r="D55" s="6" t="s">
        <v>54</v>
      </c>
      <c r="E55" s="5" t="s">
        <v>397</v>
      </c>
      <c r="F55" s="5" t="s">
        <v>398</v>
      </c>
      <c r="G55" s="20">
        <v>10000000</v>
      </c>
      <c r="H55" s="21">
        <f t="shared" si="9"/>
        <v>2500000</v>
      </c>
      <c r="I55" s="21">
        <f t="shared" si="10"/>
        <v>7500000</v>
      </c>
      <c r="J55" s="9">
        <v>90611181</v>
      </c>
      <c r="K55" s="9">
        <v>126148321</v>
      </c>
    </row>
    <row r="56" spans="1:11">
      <c r="A56" s="4">
        <v>10</v>
      </c>
      <c r="B56" s="6" t="s">
        <v>377</v>
      </c>
      <c r="C56" s="6" t="s">
        <v>35</v>
      </c>
      <c r="D56" s="6" t="s">
        <v>36</v>
      </c>
      <c r="E56" s="5" t="s">
        <v>399</v>
      </c>
      <c r="F56" s="5" t="s">
        <v>400</v>
      </c>
      <c r="G56" s="20">
        <v>10000000</v>
      </c>
      <c r="H56" s="21">
        <f t="shared" si="9"/>
        <v>2500000</v>
      </c>
      <c r="I56" s="21">
        <f t="shared" si="10"/>
        <v>7500000</v>
      </c>
      <c r="J56" s="9">
        <v>99385929</v>
      </c>
      <c r="K56" s="9">
        <v>790338535</v>
      </c>
    </row>
    <row r="57" spans="1:11">
      <c r="A57" s="22" t="s">
        <v>489</v>
      </c>
      <c r="B57" s="22"/>
      <c r="C57" s="22"/>
      <c r="D57" s="22"/>
      <c r="E57" s="22"/>
      <c r="F57" s="22"/>
      <c r="G57" s="23">
        <f>SUM(G47:G56)</f>
        <v>100000000</v>
      </c>
      <c r="H57" s="23">
        <f t="shared" ref="H57:I57" si="11">SUM(H47:H56)</f>
        <v>25000000</v>
      </c>
      <c r="I57" s="23">
        <f t="shared" si="11"/>
        <v>75000000</v>
      </c>
      <c r="J57" s="24"/>
      <c r="K57" s="24"/>
    </row>
    <row r="58" spans="1:11">
      <c r="A58" s="13" t="s">
        <v>476</v>
      </c>
      <c r="B58" s="14"/>
      <c r="C58" s="14"/>
      <c r="D58" s="14"/>
      <c r="E58" s="14"/>
      <c r="F58" s="14"/>
      <c r="G58" s="14"/>
      <c r="H58" s="14"/>
      <c r="I58" s="14"/>
      <c r="J58" s="14"/>
      <c r="K58" s="15"/>
    </row>
    <row r="59" spans="1:11">
      <c r="A59" s="4">
        <v>1</v>
      </c>
      <c r="B59" s="6" t="s">
        <v>401</v>
      </c>
      <c r="C59" s="6" t="s">
        <v>76</v>
      </c>
      <c r="D59" s="6" t="s">
        <v>259</v>
      </c>
      <c r="E59" s="5" t="s">
        <v>402</v>
      </c>
      <c r="F59" s="5" t="s">
        <v>403</v>
      </c>
      <c r="G59" s="20">
        <v>15000000</v>
      </c>
      <c r="H59" s="21">
        <f>G59*25%</f>
        <v>3750000</v>
      </c>
      <c r="I59" s="21">
        <f>G59-H59</f>
        <v>11250000</v>
      </c>
      <c r="J59" s="8" t="s">
        <v>404</v>
      </c>
      <c r="K59" s="9">
        <v>908012325</v>
      </c>
    </row>
    <row r="60" spans="1:11">
      <c r="A60" s="4">
        <v>2</v>
      </c>
      <c r="B60" s="6" t="s">
        <v>401</v>
      </c>
      <c r="C60" s="6" t="s">
        <v>23</v>
      </c>
      <c r="D60" s="6" t="s">
        <v>405</v>
      </c>
      <c r="E60" s="5" t="s">
        <v>406</v>
      </c>
      <c r="F60" s="5" t="s">
        <v>407</v>
      </c>
      <c r="G60" s="20">
        <v>15000000</v>
      </c>
      <c r="H60" s="21">
        <f t="shared" ref="H60:H68" si="12">G60*25%</f>
        <v>3750000</v>
      </c>
      <c r="I60" s="21">
        <f t="shared" ref="I60:I68" si="13">G60-H60</f>
        <v>11250000</v>
      </c>
      <c r="J60" s="8" t="s">
        <v>408</v>
      </c>
      <c r="K60" s="9">
        <v>947123200</v>
      </c>
    </row>
    <row r="61" spans="1:11">
      <c r="A61" s="4">
        <v>3</v>
      </c>
      <c r="B61" s="6" t="s">
        <v>401</v>
      </c>
      <c r="C61" s="6" t="s">
        <v>54</v>
      </c>
      <c r="D61" s="6" t="s">
        <v>54</v>
      </c>
      <c r="E61" s="5" t="s">
        <v>409</v>
      </c>
      <c r="F61" s="5" t="s">
        <v>410</v>
      </c>
      <c r="G61" s="20">
        <v>15000000</v>
      </c>
      <c r="H61" s="21">
        <f t="shared" si="12"/>
        <v>3750000</v>
      </c>
      <c r="I61" s="21">
        <f t="shared" si="13"/>
        <v>11250000</v>
      </c>
      <c r="J61" s="8" t="s">
        <v>411</v>
      </c>
      <c r="K61" s="9">
        <v>123033889</v>
      </c>
    </row>
    <row r="62" spans="1:11">
      <c r="A62" s="4">
        <v>4</v>
      </c>
      <c r="B62" s="6" t="s">
        <v>401</v>
      </c>
      <c r="C62" s="6" t="s">
        <v>18</v>
      </c>
      <c r="D62" s="6" t="s">
        <v>19</v>
      </c>
      <c r="E62" s="5" t="s">
        <v>412</v>
      </c>
      <c r="F62" s="5" t="s">
        <v>413</v>
      </c>
      <c r="G62" s="20">
        <v>15000000</v>
      </c>
      <c r="H62" s="21">
        <f t="shared" si="12"/>
        <v>3750000</v>
      </c>
      <c r="I62" s="21">
        <f t="shared" si="13"/>
        <v>11250000</v>
      </c>
      <c r="J62" s="8" t="s">
        <v>414</v>
      </c>
      <c r="K62" s="9">
        <v>561251000</v>
      </c>
    </row>
    <row r="63" spans="1:11">
      <c r="A63" s="4">
        <v>5</v>
      </c>
      <c r="B63" s="6" t="s">
        <v>401</v>
      </c>
      <c r="C63" s="6" t="s">
        <v>10</v>
      </c>
      <c r="D63" s="6" t="s">
        <v>10</v>
      </c>
      <c r="E63" s="5" t="s">
        <v>415</v>
      </c>
      <c r="F63" s="5" t="s">
        <v>416</v>
      </c>
      <c r="G63" s="20">
        <v>15000000</v>
      </c>
      <c r="H63" s="21">
        <f t="shared" si="12"/>
        <v>3750000</v>
      </c>
      <c r="I63" s="21">
        <f t="shared" si="13"/>
        <v>11250000</v>
      </c>
      <c r="J63" s="8" t="s">
        <v>417</v>
      </c>
      <c r="K63" s="9">
        <v>277792787</v>
      </c>
    </row>
    <row r="64" spans="1:11">
      <c r="A64" s="4">
        <v>6</v>
      </c>
      <c r="B64" s="6" t="s">
        <v>401</v>
      </c>
      <c r="C64" s="6" t="s">
        <v>76</v>
      </c>
      <c r="D64" s="6" t="s">
        <v>76</v>
      </c>
      <c r="E64" s="5" t="s">
        <v>418</v>
      </c>
      <c r="F64" s="5" t="s">
        <v>419</v>
      </c>
      <c r="G64" s="20">
        <v>15000000</v>
      </c>
      <c r="H64" s="21">
        <f t="shared" si="12"/>
        <v>3750000</v>
      </c>
      <c r="I64" s="21">
        <f t="shared" si="13"/>
        <v>11250000</v>
      </c>
      <c r="J64" s="9">
        <v>90653692</v>
      </c>
      <c r="K64" s="9">
        <v>891410401</v>
      </c>
    </row>
    <row r="65" spans="1:11">
      <c r="A65" s="4">
        <v>7</v>
      </c>
      <c r="B65" s="6" t="s">
        <v>401</v>
      </c>
      <c r="C65" s="6" t="s">
        <v>23</v>
      </c>
      <c r="D65" s="6" t="s">
        <v>23</v>
      </c>
      <c r="E65" s="5" t="s">
        <v>420</v>
      </c>
      <c r="F65" s="5" t="s">
        <v>421</v>
      </c>
      <c r="G65" s="20">
        <v>15000000</v>
      </c>
      <c r="H65" s="21">
        <f t="shared" si="12"/>
        <v>3750000</v>
      </c>
      <c r="I65" s="21">
        <f t="shared" si="13"/>
        <v>11250000</v>
      </c>
      <c r="J65" s="9">
        <v>90539312</v>
      </c>
      <c r="K65" s="9">
        <v>932494231</v>
      </c>
    </row>
    <row r="66" spans="1:11">
      <c r="A66" s="4">
        <v>8</v>
      </c>
      <c r="B66" s="6" t="s">
        <v>401</v>
      </c>
      <c r="C66" s="6" t="s">
        <v>72</v>
      </c>
      <c r="D66" s="6" t="s">
        <v>422</v>
      </c>
      <c r="E66" s="5" t="s">
        <v>423</v>
      </c>
      <c r="F66" s="5" t="s">
        <v>424</v>
      </c>
      <c r="G66" s="20">
        <v>15000000</v>
      </c>
      <c r="H66" s="21">
        <f t="shared" si="12"/>
        <v>3750000</v>
      </c>
      <c r="I66" s="21">
        <f t="shared" si="13"/>
        <v>11250000</v>
      </c>
      <c r="J66" s="9">
        <v>96001202</v>
      </c>
      <c r="K66" s="9">
        <v>739088955</v>
      </c>
    </row>
    <row r="67" spans="1:11">
      <c r="A67" s="4">
        <v>9</v>
      </c>
      <c r="B67" s="6" t="s">
        <v>401</v>
      </c>
      <c r="C67" s="6" t="s">
        <v>54</v>
      </c>
      <c r="D67" s="6" t="s">
        <v>54</v>
      </c>
      <c r="E67" s="5" t="s">
        <v>425</v>
      </c>
      <c r="F67" s="5" t="s">
        <v>426</v>
      </c>
      <c r="G67" s="20">
        <v>15000000</v>
      </c>
      <c r="H67" s="21">
        <f t="shared" si="12"/>
        <v>3750000</v>
      </c>
      <c r="I67" s="21">
        <f t="shared" si="13"/>
        <v>11250000</v>
      </c>
      <c r="J67" s="8" t="s">
        <v>427</v>
      </c>
      <c r="K67" s="9">
        <v>143612562</v>
      </c>
    </row>
    <row r="68" spans="1:11">
      <c r="A68" s="4">
        <v>10</v>
      </c>
      <c r="B68" s="6" t="s">
        <v>401</v>
      </c>
      <c r="C68" s="6" t="s">
        <v>14</v>
      </c>
      <c r="D68" s="6" t="s">
        <v>14</v>
      </c>
      <c r="E68" s="5" t="s">
        <v>428</v>
      </c>
      <c r="F68" s="5" t="s">
        <v>429</v>
      </c>
      <c r="G68" s="20">
        <v>15000000</v>
      </c>
      <c r="H68" s="21">
        <f t="shared" si="12"/>
        <v>3750000</v>
      </c>
      <c r="I68" s="21">
        <f t="shared" si="13"/>
        <v>11250000</v>
      </c>
      <c r="J68" s="9">
        <v>90610069</v>
      </c>
      <c r="K68" s="9">
        <v>832185749</v>
      </c>
    </row>
    <row r="69" spans="1:11">
      <c r="A69" s="22" t="s">
        <v>489</v>
      </c>
      <c r="B69" s="22"/>
      <c r="C69" s="22"/>
      <c r="D69" s="22"/>
      <c r="E69" s="22"/>
      <c r="F69" s="22"/>
      <c r="G69" s="23">
        <f>SUM(G59:G68)</f>
        <v>150000000</v>
      </c>
      <c r="H69" s="23">
        <f t="shared" ref="H69" si="14">SUM(H59:H68)</f>
        <v>37500000</v>
      </c>
      <c r="I69" s="23">
        <f>SUM(I59:I68)</f>
        <v>112500000</v>
      </c>
      <c r="J69" s="24"/>
      <c r="K69" s="24"/>
    </row>
    <row r="70" spans="1:11">
      <c r="A70" s="13" t="s">
        <v>477</v>
      </c>
      <c r="B70" s="14"/>
      <c r="C70" s="14"/>
      <c r="D70" s="14"/>
      <c r="E70" s="14"/>
      <c r="F70" s="14"/>
      <c r="G70" s="14"/>
      <c r="H70" s="14"/>
      <c r="I70" s="14"/>
      <c r="J70" s="14"/>
      <c r="K70" s="15"/>
    </row>
    <row r="71" spans="1:11">
      <c r="A71" s="4">
        <v>1</v>
      </c>
      <c r="B71" s="6" t="s">
        <v>430</v>
      </c>
      <c r="C71" s="6" t="s">
        <v>118</v>
      </c>
      <c r="D71" s="6" t="s">
        <v>245</v>
      </c>
      <c r="E71" s="5" t="s">
        <v>431</v>
      </c>
      <c r="F71" s="5" t="s">
        <v>432</v>
      </c>
      <c r="G71" s="20">
        <v>30000000</v>
      </c>
      <c r="H71" s="21">
        <f>G71*25%</f>
        <v>7500000</v>
      </c>
      <c r="I71" s="21">
        <f>G71-H71</f>
        <v>22500000</v>
      </c>
      <c r="J71" s="8" t="s">
        <v>433</v>
      </c>
      <c r="K71" s="9">
        <v>826161664</v>
      </c>
    </row>
    <row r="72" spans="1:11">
      <c r="A72" s="4">
        <v>2</v>
      </c>
      <c r="B72" s="6" t="s">
        <v>430</v>
      </c>
      <c r="C72" s="6" t="s">
        <v>91</v>
      </c>
      <c r="D72" s="6" t="s">
        <v>91</v>
      </c>
      <c r="E72" s="5" t="s">
        <v>434</v>
      </c>
      <c r="F72" s="5" t="s">
        <v>435</v>
      </c>
      <c r="G72" s="20">
        <v>30000000</v>
      </c>
      <c r="H72" s="21">
        <f t="shared" ref="H72:H75" si="15">G72*25%</f>
        <v>7500000</v>
      </c>
      <c r="I72" s="21">
        <f t="shared" ref="I72:I75" si="16">G72-H72</f>
        <v>22500000</v>
      </c>
      <c r="J72" s="9">
        <v>99236767</v>
      </c>
      <c r="K72" s="9">
        <v>692961837</v>
      </c>
    </row>
    <row r="73" spans="1:11">
      <c r="A73" s="4">
        <v>3</v>
      </c>
      <c r="B73" s="6" t="s">
        <v>430</v>
      </c>
      <c r="C73" s="6" t="s">
        <v>91</v>
      </c>
      <c r="D73" s="6" t="s">
        <v>91</v>
      </c>
      <c r="E73" s="5" t="s">
        <v>436</v>
      </c>
      <c r="F73" s="5" t="s">
        <v>437</v>
      </c>
      <c r="G73" s="20">
        <v>30000000</v>
      </c>
      <c r="H73" s="21">
        <f t="shared" si="15"/>
        <v>7500000</v>
      </c>
      <c r="I73" s="21">
        <f t="shared" si="16"/>
        <v>22500000</v>
      </c>
      <c r="J73" s="8" t="s">
        <v>438</v>
      </c>
      <c r="K73" s="9">
        <v>693620938</v>
      </c>
    </row>
    <row r="74" spans="1:11">
      <c r="A74" s="4">
        <v>4</v>
      </c>
      <c r="B74" s="6" t="s">
        <v>430</v>
      </c>
      <c r="C74" s="6" t="s">
        <v>76</v>
      </c>
      <c r="D74" s="6" t="s">
        <v>76</v>
      </c>
      <c r="E74" s="5" t="s">
        <v>439</v>
      </c>
      <c r="F74" s="5" t="s">
        <v>440</v>
      </c>
      <c r="G74" s="20">
        <v>30000000</v>
      </c>
      <c r="H74" s="21">
        <f t="shared" si="15"/>
        <v>7500000</v>
      </c>
      <c r="I74" s="21">
        <f t="shared" si="16"/>
        <v>22500000</v>
      </c>
      <c r="J74" s="9">
        <v>99091107</v>
      </c>
      <c r="K74" s="9">
        <v>881391041</v>
      </c>
    </row>
    <row r="75" spans="1:11">
      <c r="A75" s="4">
        <v>5</v>
      </c>
      <c r="B75" s="6" t="s">
        <v>430</v>
      </c>
      <c r="C75" s="6" t="s">
        <v>54</v>
      </c>
      <c r="D75" s="6" t="s">
        <v>54</v>
      </c>
      <c r="E75" s="5" t="s">
        <v>441</v>
      </c>
      <c r="F75" s="5" t="s">
        <v>442</v>
      </c>
      <c r="G75" s="20">
        <v>30000000</v>
      </c>
      <c r="H75" s="21">
        <f t="shared" si="15"/>
        <v>7500000</v>
      </c>
      <c r="I75" s="21">
        <f t="shared" si="16"/>
        <v>22500000</v>
      </c>
      <c r="J75" s="9">
        <v>99416005</v>
      </c>
      <c r="K75" s="9">
        <v>122860676</v>
      </c>
    </row>
    <row r="76" spans="1:11">
      <c r="A76" s="22" t="s">
        <v>489</v>
      </c>
      <c r="B76" s="22"/>
      <c r="C76" s="22"/>
      <c r="D76" s="22"/>
      <c r="E76" s="22"/>
      <c r="F76" s="22"/>
      <c r="G76" s="23">
        <f>SUM(G71:G75)</f>
        <v>150000000</v>
      </c>
      <c r="H76" s="23">
        <f t="shared" ref="H76:I76" si="17">SUM(H71:H75)</f>
        <v>37500000</v>
      </c>
      <c r="I76" s="23">
        <f t="shared" si="17"/>
        <v>112500000</v>
      </c>
      <c r="J76" s="24"/>
      <c r="K76" s="24"/>
    </row>
    <row r="77" spans="1:11">
      <c r="A77" s="13" t="s">
        <v>478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</row>
    <row r="78" spans="1:11">
      <c r="A78" s="4">
        <v>1</v>
      </c>
      <c r="B78" s="6" t="s">
        <v>443</v>
      </c>
      <c r="C78" s="6" t="s">
        <v>27</v>
      </c>
      <c r="D78" s="6" t="s">
        <v>227</v>
      </c>
      <c r="E78" s="5" t="s">
        <v>444</v>
      </c>
      <c r="F78" s="5" t="s">
        <v>445</v>
      </c>
      <c r="G78" s="20">
        <v>75000000</v>
      </c>
      <c r="H78" s="21">
        <f>G78*25%</f>
        <v>18750000</v>
      </c>
      <c r="I78" s="21">
        <f>G78-H78</f>
        <v>56250000</v>
      </c>
      <c r="J78" s="9">
        <v>90660962</v>
      </c>
      <c r="K78" s="9">
        <v>398284581</v>
      </c>
    </row>
    <row r="79" spans="1:11">
      <c r="A79" s="4">
        <v>2</v>
      </c>
      <c r="B79" s="6" t="s">
        <v>443</v>
      </c>
      <c r="C79" s="6" t="s">
        <v>10</v>
      </c>
      <c r="D79" s="6" t="s">
        <v>264</v>
      </c>
      <c r="E79" s="5" t="s">
        <v>446</v>
      </c>
      <c r="F79" s="5" t="s">
        <v>447</v>
      </c>
      <c r="G79" s="20">
        <v>75000000</v>
      </c>
      <c r="H79" s="21">
        <f t="shared" ref="H79:H82" si="18">G79*25%</f>
        <v>18750000</v>
      </c>
      <c r="I79" s="21">
        <f t="shared" ref="I79:I82" si="19">G79-H79</f>
        <v>56250000</v>
      </c>
      <c r="J79" s="9">
        <v>90573703</v>
      </c>
      <c r="K79" s="9">
        <v>322126318</v>
      </c>
    </row>
    <row r="80" spans="1:11">
      <c r="A80" s="4">
        <v>3</v>
      </c>
      <c r="B80" s="6" t="s">
        <v>443</v>
      </c>
      <c r="C80" s="6" t="s">
        <v>14</v>
      </c>
      <c r="D80" s="6" t="s">
        <v>14</v>
      </c>
      <c r="E80" s="5" t="s">
        <v>448</v>
      </c>
      <c r="F80" s="5" t="s">
        <v>449</v>
      </c>
      <c r="G80" s="20">
        <v>75000000</v>
      </c>
      <c r="H80" s="21">
        <f t="shared" si="18"/>
        <v>18750000</v>
      </c>
      <c r="I80" s="21">
        <f t="shared" si="19"/>
        <v>56250000</v>
      </c>
      <c r="J80" s="9">
        <v>99159803</v>
      </c>
      <c r="K80" s="9">
        <v>854984045</v>
      </c>
    </row>
    <row r="81" spans="1:11">
      <c r="A81" s="4">
        <v>4</v>
      </c>
      <c r="B81" s="6" t="s">
        <v>443</v>
      </c>
      <c r="C81" s="6" t="s">
        <v>18</v>
      </c>
      <c r="D81" s="6" t="s">
        <v>450</v>
      </c>
      <c r="E81" s="5" t="s">
        <v>451</v>
      </c>
      <c r="F81" s="5" t="s">
        <v>452</v>
      </c>
      <c r="G81" s="20">
        <v>75000000</v>
      </c>
      <c r="H81" s="21">
        <f t="shared" si="18"/>
        <v>18750000</v>
      </c>
      <c r="I81" s="21">
        <f t="shared" si="19"/>
        <v>56250000</v>
      </c>
      <c r="J81" s="9">
        <v>99124930</v>
      </c>
      <c r="K81" s="9">
        <v>530767442</v>
      </c>
    </row>
    <row r="82" spans="1:11">
      <c r="A82" s="4">
        <v>5</v>
      </c>
      <c r="B82" s="6" t="s">
        <v>443</v>
      </c>
      <c r="C82" s="6" t="s">
        <v>18</v>
      </c>
      <c r="D82" s="6" t="s">
        <v>18</v>
      </c>
      <c r="E82" s="5" t="s">
        <v>453</v>
      </c>
      <c r="F82" s="5" t="s">
        <v>454</v>
      </c>
      <c r="G82" s="20">
        <v>75000000</v>
      </c>
      <c r="H82" s="21">
        <f t="shared" si="18"/>
        <v>18750000</v>
      </c>
      <c r="I82" s="21">
        <f t="shared" si="19"/>
        <v>56250000</v>
      </c>
      <c r="J82" s="9">
        <v>90609059</v>
      </c>
      <c r="K82" s="9">
        <v>507293555</v>
      </c>
    </row>
    <row r="83" spans="1:11">
      <c r="A83" s="22" t="s">
        <v>489</v>
      </c>
      <c r="B83" s="22"/>
      <c r="C83" s="22"/>
      <c r="D83" s="22"/>
      <c r="E83" s="22"/>
      <c r="F83" s="22"/>
      <c r="G83" s="23">
        <f>SUM(G78:G82)</f>
        <v>375000000</v>
      </c>
      <c r="H83" s="23">
        <f t="shared" ref="H83" si="20">SUM(H78:H82)</f>
        <v>93750000</v>
      </c>
      <c r="I83" s="23">
        <f t="shared" ref="I83" si="21">SUM(I78:I82)</f>
        <v>281250000</v>
      </c>
      <c r="J83" s="24"/>
      <c r="K83" s="24"/>
    </row>
    <row r="84" spans="1:11">
      <c r="A84" s="13" t="s">
        <v>479</v>
      </c>
      <c r="B84" s="14"/>
      <c r="C84" s="14"/>
      <c r="D84" s="14"/>
      <c r="E84" s="14"/>
      <c r="F84" s="14"/>
      <c r="G84" s="14"/>
      <c r="H84" s="14"/>
      <c r="I84" s="14"/>
      <c r="J84" s="14"/>
      <c r="K84" s="15"/>
    </row>
    <row r="85" spans="1:11">
      <c r="A85" s="4">
        <v>1</v>
      </c>
      <c r="B85" s="6" t="s">
        <v>455</v>
      </c>
      <c r="C85" s="6" t="s">
        <v>27</v>
      </c>
      <c r="D85" s="6" t="s">
        <v>227</v>
      </c>
      <c r="E85" s="5" t="s">
        <v>457</v>
      </c>
      <c r="F85" s="5" t="s">
        <v>458</v>
      </c>
      <c r="G85" s="20">
        <v>150000000</v>
      </c>
      <c r="H85" s="21">
        <f>G85*25%</f>
        <v>37500000</v>
      </c>
      <c r="I85" s="21">
        <f>G85-H85</f>
        <v>112500000</v>
      </c>
      <c r="J85" s="9">
        <v>95947803</v>
      </c>
      <c r="K85" s="8" t="s">
        <v>456</v>
      </c>
    </row>
    <row r="86" spans="1:11">
      <c r="A86" s="4">
        <v>2</v>
      </c>
      <c r="B86" s="6" t="s">
        <v>455</v>
      </c>
      <c r="C86" s="6" t="s">
        <v>54</v>
      </c>
      <c r="D86" s="6" t="s">
        <v>383</v>
      </c>
      <c r="E86" s="5" t="s">
        <v>460</v>
      </c>
      <c r="F86" s="5" t="s">
        <v>461</v>
      </c>
      <c r="G86" s="20">
        <v>150000000</v>
      </c>
      <c r="H86" s="21">
        <f>G86*25%</f>
        <v>37500000</v>
      </c>
      <c r="I86" s="21">
        <f>G86-H86</f>
        <v>112500000</v>
      </c>
      <c r="J86" s="8" t="s">
        <v>462</v>
      </c>
      <c r="K86" s="8" t="s">
        <v>459</v>
      </c>
    </row>
    <row r="87" spans="1:11">
      <c r="A87" s="22" t="s">
        <v>489</v>
      </c>
      <c r="B87" s="22"/>
      <c r="C87" s="22"/>
      <c r="D87" s="22"/>
      <c r="E87" s="22"/>
      <c r="F87" s="22"/>
      <c r="G87" s="23">
        <f>SUM(G85:G86)</f>
        <v>300000000</v>
      </c>
      <c r="H87" s="23">
        <f t="shared" ref="H87:I87" si="22">SUM(H85:H86)</f>
        <v>75000000</v>
      </c>
      <c r="I87" s="23">
        <f t="shared" si="22"/>
        <v>225000000</v>
      </c>
      <c r="J87" s="24"/>
      <c r="K87" s="24"/>
    </row>
    <row r="88" spans="1:11">
      <c r="A88" s="13" t="s">
        <v>480</v>
      </c>
      <c r="B88" s="14"/>
      <c r="C88" s="14"/>
      <c r="D88" s="14"/>
      <c r="E88" s="14"/>
      <c r="F88" s="14"/>
      <c r="G88" s="14"/>
      <c r="H88" s="14"/>
      <c r="I88" s="14"/>
      <c r="J88" s="14"/>
      <c r="K88" s="15"/>
    </row>
    <row r="89" spans="1:11">
      <c r="A89" s="4">
        <v>1</v>
      </c>
      <c r="B89" s="6" t="s">
        <v>463</v>
      </c>
      <c r="C89" s="6" t="s">
        <v>27</v>
      </c>
      <c r="D89" s="6" t="s">
        <v>180</v>
      </c>
      <c r="E89" s="5" t="s">
        <v>465</v>
      </c>
      <c r="F89" s="5" t="s">
        <v>466</v>
      </c>
      <c r="G89" s="20">
        <v>300000000</v>
      </c>
      <c r="H89" s="20">
        <f>G89*25%</f>
        <v>75000000</v>
      </c>
      <c r="I89" s="20">
        <f>G89-H89</f>
        <v>225000000</v>
      </c>
      <c r="J89" s="9">
        <v>90617318</v>
      </c>
      <c r="K89" s="8" t="s">
        <v>464</v>
      </c>
    </row>
    <row r="90" spans="1:11">
      <c r="A90" s="22" t="s">
        <v>489</v>
      </c>
      <c r="B90" s="22"/>
      <c r="C90" s="22"/>
      <c r="D90" s="22"/>
      <c r="E90" s="22"/>
      <c r="F90" s="22"/>
      <c r="G90" s="23">
        <f>SUM(G89)</f>
        <v>300000000</v>
      </c>
      <c r="H90" s="23">
        <f t="shared" ref="H90:I90" si="23">SUM(H89)</f>
        <v>75000000</v>
      </c>
      <c r="I90" s="23">
        <f t="shared" si="23"/>
        <v>225000000</v>
      </c>
      <c r="J90" s="24"/>
      <c r="K90" s="24"/>
    </row>
    <row r="91" spans="1:11">
      <c r="A91" s="25" t="s">
        <v>490</v>
      </c>
      <c r="B91" s="25"/>
      <c r="C91" s="25"/>
      <c r="D91" s="25"/>
      <c r="E91" s="25"/>
      <c r="F91" s="25"/>
      <c r="G91" s="26">
        <f>G16+G31+G45+G57+G69+G76+G83+G87+G90</f>
        <v>1500000000</v>
      </c>
      <c r="H91" s="26">
        <f>H16+H31+H45+H57+H69+H76+H83+H87+H90</f>
        <v>375000000</v>
      </c>
      <c r="I91" s="26">
        <f>I16+I31+I45+I57+I69+I76+I83+I87+I90</f>
        <v>1125000000</v>
      </c>
      <c r="J91" s="27"/>
      <c r="K91" s="27"/>
    </row>
  </sheetData>
  <mergeCells count="19">
    <mergeCell ref="A87:F87"/>
    <mergeCell ref="A90:F90"/>
    <mergeCell ref="A91:F91"/>
    <mergeCell ref="A77:K77"/>
    <mergeCell ref="A84:K84"/>
    <mergeCell ref="A88:K88"/>
    <mergeCell ref="A16:F16"/>
    <mergeCell ref="A31:F31"/>
    <mergeCell ref="A45:F45"/>
    <mergeCell ref="A57:F57"/>
    <mergeCell ref="A69:F69"/>
    <mergeCell ref="A76:F76"/>
    <mergeCell ref="A83:F83"/>
    <mergeCell ref="A2:K2"/>
    <mergeCell ref="A17:K17"/>
    <mergeCell ref="A32:K32"/>
    <mergeCell ref="A46:K46"/>
    <mergeCell ref="A58:K58"/>
    <mergeCell ref="A70:K70"/>
  </mergeCells>
  <pageMargins left="0.75" right="0.75" top="1" bottom="1" header="0.5" footer="0.5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64" workbookViewId="0">
      <selection activeCell="G97" sqref="G97"/>
    </sheetView>
  </sheetViews>
  <sheetFormatPr defaultColWidth="8.7109375" defaultRowHeight="15"/>
  <cols>
    <col min="1" max="1" width="11.5703125" customWidth="1"/>
    <col min="2" max="2" width="13.85546875" customWidth="1"/>
    <col min="3" max="3" width="11.7109375" customWidth="1"/>
    <col min="4" max="4" width="17.5703125" customWidth="1"/>
    <col min="5" max="5" width="19" customWidth="1"/>
    <col min="6" max="6" width="52.5703125" customWidth="1"/>
    <col min="7" max="7" width="17.85546875" customWidth="1"/>
    <col min="8" max="8" width="18.140625" customWidth="1"/>
    <col min="9" max="9" width="18.42578125" customWidth="1"/>
    <col min="10" max="10" width="9.5703125" customWidth="1"/>
    <col min="11" max="11" width="12.28515625" style="1" customWidth="1"/>
  </cols>
  <sheetData>
    <row r="1" spans="1:11" ht="51" customHeight="1">
      <c r="A1" s="17" t="s">
        <v>474</v>
      </c>
      <c r="B1" s="18" t="s">
        <v>467</v>
      </c>
      <c r="C1" s="19" t="s">
        <v>468</v>
      </c>
      <c r="D1" s="19" t="s">
        <v>470</v>
      </c>
      <c r="E1" s="17" t="s">
        <v>481</v>
      </c>
      <c r="F1" s="18" t="s">
        <v>469</v>
      </c>
      <c r="G1" s="18" t="s">
        <v>484</v>
      </c>
      <c r="H1" s="19" t="s">
        <v>485</v>
      </c>
      <c r="I1" s="19" t="s">
        <v>486</v>
      </c>
      <c r="J1" s="17" t="s">
        <v>482</v>
      </c>
      <c r="K1" s="17" t="s">
        <v>483</v>
      </c>
    </row>
    <row r="2" spans="1:11" ht="16.5" customHeight="1">
      <c r="A2" s="16" t="s">
        <v>471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>
      <c r="A3" s="5">
        <v>1</v>
      </c>
      <c r="B3" s="5" t="s">
        <v>9</v>
      </c>
      <c r="C3" s="6" t="s">
        <v>10</v>
      </c>
      <c r="D3" s="6" t="s">
        <v>10</v>
      </c>
      <c r="E3" s="5" t="s">
        <v>11</v>
      </c>
      <c r="F3" s="5" t="s">
        <v>12</v>
      </c>
      <c r="G3" s="20">
        <v>1000000</v>
      </c>
      <c r="H3" s="21">
        <f>G3*25%</f>
        <v>250000</v>
      </c>
      <c r="I3" s="21">
        <f>G3-H3</f>
        <v>750000</v>
      </c>
      <c r="J3" s="6" t="s">
        <v>13</v>
      </c>
      <c r="K3" s="4">
        <v>600117956</v>
      </c>
    </row>
    <row r="4" spans="1:11">
      <c r="A4" s="5">
        <v>2</v>
      </c>
      <c r="B4" s="5" t="s">
        <v>9</v>
      </c>
      <c r="C4" s="6" t="s">
        <v>14</v>
      </c>
      <c r="D4" s="6" t="s">
        <v>14</v>
      </c>
      <c r="E4" s="5" t="s">
        <v>15</v>
      </c>
      <c r="F4" s="5" t="s">
        <v>16</v>
      </c>
      <c r="G4" s="20">
        <v>1000000</v>
      </c>
      <c r="H4" s="21">
        <f t="shared" ref="H4:H17" si="0">G4*25%</f>
        <v>250000</v>
      </c>
      <c r="I4" s="21">
        <f t="shared" ref="I4:I17" si="1">G4-H4</f>
        <v>750000</v>
      </c>
      <c r="J4" s="6" t="s">
        <v>17</v>
      </c>
      <c r="K4" s="4">
        <v>600932628</v>
      </c>
    </row>
    <row r="5" spans="1:11">
      <c r="A5" s="5">
        <v>3</v>
      </c>
      <c r="B5" s="5" t="s">
        <v>9</v>
      </c>
      <c r="C5" s="6" t="s">
        <v>18</v>
      </c>
      <c r="D5" s="6" t="s">
        <v>19</v>
      </c>
      <c r="E5" s="5" t="s">
        <v>20</v>
      </c>
      <c r="F5" s="5" t="s">
        <v>21</v>
      </c>
      <c r="G5" s="20">
        <v>1000000</v>
      </c>
      <c r="H5" s="21">
        <f t="shared" si="0"/>
        <v>250000</v>
      </c>
      <c r="I5" s="21">
        <f t="shared" si="1"/>
        <v>750000</v>
      </c>
      <c r="J5" s="6" t="s">
        <v>22</v>
      </c>
      <c r="K5" s="4">
        <v>601535089</v>
      </c>
    </row>
    <row r="6" spans="1:11">
      <c r="A6" s="5">
        <v>4</v>
      </c>
      <c r="B6" s="5" t="s">
        <v>9</v>
      </c>
      <c r="C6" s="6" t="s">
        <v>23</v>
      </c>
      <c r="D6" s="6" t="s">
        <v>23</v>
      </c>
      <c r="E6" s="5" t="s">
        <v>24</v>
      </c>
      <c r="F6" s="5" t="s">
        <v>25</v>
      </c>
      <c r="G6" s="20">
        <v>1000000</v>
      </c>
      <c r="H6" s="21">
        <f t="shared" si="0"/>
        <v>250000</v>
      </c>
      <c r="I6" s="21">
        <f t="shared" si="1"/>
        <v>750000</v>
      </c>
      <c r="J6" s="6" t="s">
        <v>26</v>
      </c>
      <c r="K6" s="4">
        <v>601100441</v>
      </c>
    </row>
    <row r="7" spans="1:11">
      <c r="A7" s="5">
        <v>5</v>
      </c>
      <c r="B7" s="5" t="s">
        <v>9</v>
      </c>
      <c r="C7" s="6" t="s">
        <v>27</v>
      </c>
      <c r="D7" s="6" t="s">
        <v>28</v>
      </c>
      <c r="E7" s="5" t="s">
        <v>29</v>
      </c>
      <c r="F7" s="5" t="s">
        <v>30</v>
      </c>
      <c r="G7" s="20">
        <v>1000000</v>
      </c>
      <c r="H7" s="21">
        <f t="shared" si="0"/>
        <v>250000</v>
      </c>
      <c r="I7" s="21">
        <f t="shared" si="1"/>
        <v>750000</v>
      </c>
      <c r="J7" s="6" t="s">
        <v>31</v>
      </c>
      <c r="K7" s="4">
        <v>601475076</v>
      </c>
    </row>
    <row r="8" spans="1:11">
      <c r="A8" s="5">
        <v>6</v>
      </c>
      <c r="B8" s="5" t="s">
        <v>9</v>
      </c>
      <c r="C8" s="6" t="s">
        <v>23</v>
      </c>
      <c r="D8" s="6" t="s">
        <v>23</v>
      </c>
      <c r="E8" s="5" t="s">
        <v>32</v>
      </c>
      <c r="F8" s="5" t="s">
        <v>33</v>
      </c>
      <c r="G8" s="20">
        <v>1000000</v>
      </c>
      <c r="H8" s="21">
        <f t="shared" si="0"/>
        <v>250000</v>
      </c>
      <c r="I8" s="21">
        <f t="shared" si="1"/>
        <v>750000</v>
      </c>
      <c r="J8" s="6" t="s">
        <v>34</v>
      </c>
      <c r="K8" s="4">
        <v>601091806</v>
      </c>
    </row>
    <row r="9" spans="1:11">
      <c r="A9" s="5">
        <v>7</v>
      </c>
      <c r="B9" s="5" t="s">
        <v>9</v>
      </c>
      <c r="C9" s="6" t="s">
        <v>35</v>
      </c>
      <c r="D9" s="6" t="s">
        <v>36</v>
      </c>
      <c r="E9" s="5" t="s">
        <v>37</v>
      </c>
      <c r="F9" s="5" t="s">
        <v>38</v>
      </c>
      <c r="G9" s="20">
        <v>1000000</v>
      </c>
      <c r="H9" s="21">
        <f t="shared" si="0"/>
        <v>250000</v>
      </c>
      <c r="I9" s="21">
        <f t="shared" si="1"/>
        <v>750000</v>
      </c>
      <c r="J9" s="6" t="s">
        <v>39</v>
      </c>
      <c r="K9" s="4">
        <v>601274598</v>
      </c>
    </row>
    <row r="10" spans="1:11">
      <c r="A10" s="5">
        <v>8</v>
      </c>
      <c r="B10" s="5" t="s">
        <v>9</v>
      </c>
      <c r="C10" s="6" t="s">
        <v>35</v>
      </c>
      <c r="D10" s="6" t="s">
        <v>35</v>
      </c>
      <c r="E10" s="5" t="s">
        <v>40</v>
      </c>
      <c r="F10" s="5" t="s">
        <v>41</v>
      </c>
      <c r="G10" s="20">
        <v>1000000</v>
      </c>
      <c r="H10" s="21">
        <f t="shared" si="0"/>
        <v>250000</v>
      </c>
      <c r="I10" s="21">
        <f t="shared" si="1"/>
        <v>750000</v>
      </c>
      <c r="J10" s="6" t="s">
        <v>42</v>
      </c>
      <c r="K10" s="4">
        <v>600867944</v>
      </c>
    </row>
    <row r="11" spans="1:11">
      <c r="A11" s="5">
        <v>9</v>
      </c>
      <c r="B11" s="5" t="s">
        <v>9</v>
      </c>
      <c r="C11" s="6" t="s">
        <v>27</v>
      </c>
      <c r="D11" s="6" t="s">
        <v>43</v>
      </c>
      <c r="E11" s="5" t="s">
        <v>44</v>
      </c>
      <c r="F11" s="5" t="s">
        <v>45</v>
      </c>
      <c r="G11" s="20">
        <v>1000000</v>
      </c>
      <c r="H11" s="21">
        <f t="shared" si="0"/>
        <v>250000</v>
      </c>
      <c r="I11" s="21">
        <f t="shared" si="1"/>
        <v>750000</v>
      </c>
      <c r="J11" s="6" t="s">
        <v>46</v>
      </c>
      <c r="K11" s="4">
        <v>601346869</v>
      </c>
    </row>
    <row r="12" spans="1:11">
      <c r="A12" s="5">
        <v>10</v>
      </c>
      <c r="B12" s="5" t="s">
        <v>9</v>
      </c>
      <c r="C12" s="6" t="s">
        <v>23</v>
      </c>
      <c r="D12" s="6" t="s">
        <v>47</v>
      </c>
      <c r="E12" s="5" t="s">
        <v>48</v>
      </c>
      <c r="F12" s="5" t="s">
        <v>49</v>
      </c>
      <c r="G12" s="20">
        <v>1000000</v>
      </c>
      <c r="H12" s="21">
        <f t="shared" si="0"/>
        <v>250000</v>
      </c>
      <c r="I12" s="21">
        <f t="shared" si="1"/>
        <v>750000</v>
      </c>
      <c r="J12" s="6" t="s">
        <v>50</v>
      </c>
      <c r="K12" s="4">
        <v>601608081</v>
      </c>
    </row>
    <row r="13" spans="1:11">
      <c r="A13" s="5">
        <v>11</v>
      </c>
      <c r="B13" s="5" t="s">
        <v>9</v>
      </c>
      <c r="C13" s="6" t="s">
        <v>10</v>
      </c>
      <c r="D13" s="6" t="s">
        <v>10</v>
      </c>
      <c r="E13" s="5" t="s">
        <v>51</v>
      </c>
      <c r="F13" s="5" t="s">
        <v>52</v>
      </c>
      <c r="G13" s="20">
        <v>1000000</v>
      </c>
      <c r="H13" s="21">
        <f t="shared" si="0"/>
        <v>250000</v>
      </c>
      <c r="I13" s="21">
        <f t="shared" si="1"/>
        <v>750000</v>
      </c>
      <c r="J13" s="6" t="s">
        <v>53</v>
      </c>
      <c r="K13" s="4">
        <v>600174958</v>
      </c>
    </row>
    <row r="14" spans="1:11">
      <c r="A14" s="5">
        <v>12</v>
      </c>
      <c r="B14" s="5" t="s">
        <v>9</v>
      </c>
      <c r="C14" s="6" t="s">
        <v>54</v>
      </c>
      <c r="D14" s="6" t="s">
        <v>55</v>
      </c>
      <c r="E14" s="5" t="s">
        <v>56</v>
      </c>
      <c r="F14" s="5" t="s">
        <v>57</v>
      </c>
      <c r="G14" s="20">
        <v>1000000</v>
      </c>
      <c r="H14" s="21">
        <f t="shared" si="0"/>
        <v>250000</v>
      </c>
      <c r="I14" s="21">
        <f t="shared" si="1"/>
        <v>750000</v>
      </c>
      <c r="J14" s="6" t="s">
        <v>58</v>
      </c>
      <c r="K14" s="4">
        <v>601200816</v>
      </c>
    </row>
    <row r="15" spans="1:11">
      <c r="A15" s="5">
        <v>13</v>
      </c>
      <c r="B15" s="5" t="s">
        <v>9</v>
      </c>
      <c r="C15" s="6" t="s">
        <v>14</v>
      </c>
      <c r="D15" s="6" t="s">
        <v>14</v>
      </c>
      <c r="E15" s="5" t="s">
        <v>59</v>
      </c>
      <c r="F15" s="5" t="s">
        <v>60</v>
      </c>
      <c r="G15" s="20">
        <v>1000000</v>
      </c>
      <c r="H15" s="21">
        <f t="shared" si="0"/>
        <v>250000</v>
      </c>
      <c r="I15" s="21">
        <f t="shared" si="1"/>
        <v>750000</v>
      </c>
      <c r="J15" s="6" t="s">
        <v>61</v>
      </c>
      <c r="K15" s="4">
        <v>600956853</v>
      </c>
    </row>
    <row r="16" spans="1:11">
      <c r="A16" s="5">
        <v>14</v>
      </c>
      <c r="B16" s="5" t="s">
        <v>9</v>
      </c>
      <c r="C16" s="6" t="s">
        <v>23</v>
      </c>
      <c r="D16" s="6" t="s">
        <v>23</v>
      </c>
      <c r="E16" s="5" t="s">
        <v>62</v>
      </c>
      <c r="F16" s="5" t="s">
        <v>63</v>
      </c>
      <c r="G16" s="20">
        <v>1000000</v>
      </c>
      <c r="H16" s="21">
        <f t="shared" si="0"/>
        <v>250000</v>
      </c>
      <c r="I16" s="21">
        <f t="shared" si="1"/>
        <v>750000</v>
      </c>
      <c r="J16" s="6" t="s">
        <v>64</v>
      </c>
      <c r="K16" s="4">
        <v>601077638</v>
      </c>
    </row>
    <row r="17" spans="1:11">
      <c r="A17" s="5">
        <v>15</v>
      </c>
      <c r="B17" s="5" t="s">
        <v>9</v>
      </c>
      <c r="C17" s="6" t="s">
        <v>18</v>
      </c>
      <c r="D17" s="6" t="s">
        <v>18</v>
      </c>
      <c r="E17" s="5" t="s">
        <v>65</v>
      </c>
      <c r="F17" s="5" t="s">
        <v>66</v>
      </c>
      <c r="G17" s="20">
        <v>1000000</v>
      </c>
      <c r="H17" s="21">
        <f t="shared" si="0"/>
        <v>250000</v>
      </c>
      <c r="I17" s="21">
        <f t="shared" si="1"/>
        <v>750000</v>
      </c>
      <c r="J17" s="6" t="s">
        <v>67</v>
      </c>
      <c r="K17" s="4">
        <v>600528489</v>
      </c>
    </row>
    <row r="18" spans="1:11">
      <c r="A18" s="22" t="s">
        <v>489</v>
      </c>
      <c r="B18" s="22"/>
      <c r="C18" s="22"/>
      <c r="D18" s="22"/>
      <c r="E18" s="22"/>
      <c r="F18" s="22"/>
      <c r="G18" s="23">
        <f>SUM(G3:G17)</f>
        <v>15000000</v>
      </c>
      <c r="H18" s="23">
        <f>SUM(H3:H17)</f>
        <v>3750000</v>
      </c>
      <c r="I18" s="23">
        <f t="shared" ref="I18" si="2">SUM(I3:I17)</f>
        <v>11250000</v>
      </c>
      <c r="J18" s="24"/>
      <c r="K18" s="24"/>
    </row>
    <row r="19" spans="1:11">
      <c r="A19" s="16" t="s">
        <v>472</v>
      </c>
      <c r="B19" s="11"/>
      <c r="C19" s="11"/>
      <c r="D19" s="11"/>
      <c r="E19" s="11"/>
      <c r="F19" s="11"/>
      <c r="G19" s="11"/>
      <c r="H19" s="11"/>
      <c r="I19" s="11"/>
      <c r="J19" s="11"/>
      <c r="K19" s="12"/>
    </row>
    <row r="20" spans="1:11">
      <c r="A20" s="5">
        <v>1</v>
      </c>
      <c r="B20" s="5" t="s">
        <v>68</v>
      </c>
      <c r="C20" s="6" t="s">
        <v>54</v>
      </c>
      <c r="D20" s="6" t="s">
        <v>54</v>
      </c>
      <c r="E20" s="5" t="s">
        <v>69</v>
      </c>
      <c r="F20" s="5" t="s">
        <v>70</v>
      </c>
      <c r="G20" s="20">
        <v>1500000</v>
      </c>
      <c r="H20" s="21">
        <f>G20*25%</f>
        <v>375000</v>
      </c>
      <c r="I20" s="21">
        <f>G20-H20</f>
        <v>1125000</v>
      </c>
      <c r="J20" s="6" t="s">
        <v>71</v>
      </c>
      <c r="K20" s="4">
        <v>600054144</v>
      </c>
    </row>
    <row r="21" spans="1:11">
      <c r="A21" s="5">
        <v>2</v>
      </c>
      <c r="B21" s="5" t="s">
        <v>68</v>
      </c>
      <c r="C21" s="6" t="s">
        <v>72</v>
      </c>
      <c r="D21" s="6" t="s">
        <v>72</v>
      </c>
      <c r="E21" s="5" t="s">
        <v>73</v>
      </c>
      <c r="F21" s="5" t="s">
        <v>74</v>
      </c>
      <c r="G21" s="20">
        <v>1500000</v>
      </c>
      <c r="H21" s="21">
        <f t="shared" ref="H21:H29" si="3">G21*25%</f>
        <v>375000</v>
      </c>
      <c r="I21" s="21">
        <f t="shared" ref="I21:I29" si="4">G21-H21</f>
        <v>1125000</v>
      </c>
      <c r="J21" s="6" t="s">
        <v>75</v>
      </c>
      <c r="K21" s="4">
        <v>600796395</v>
      </c>
    </row>
    <row r="22" spans="1:11">
      <c r="A22" s="5">
        <v>3</v>
      </c>
      <c r="B22" s="5" t="s">
        <v>68</v>
      </c>
      <c r="C22" s="6" t="s">
        <v>76</v>
      </c>
      <c r="D22" s="6" t="s">
        <v>76</v>
      </c>
      <c r="E22" s="5" t="s">
        <v>77</v>
      </c>
      <c r="F22" s="5" t="s">
        <v>78</v>
      </c>
      <c r="G22" s="20">
        <v>1500000</v>
      </c>
      <c r="H22" s="21">
        <f t="shared" si="3"/>
        <v>375000</v>
      </c>
      <c r="I22" s="21">
        <f t="shared" si="4"/>
        <v>1125000</v>
      </c>
      <c r="J22" s="6" t="s">
        <v>79</v>
      </c>
      <c r="K22" s="4">
        <v>601029451</v>
      </c>
    </row>
    <row r="23" spans="1:11">
      <c r="A23" s="5">
        <v>4</v>
      </c>
      <c r="B23" s="5" t="s">
        <v>68</v>
      </c>
      <c r="C23" s="6" t="s">
        <v>14</v>
      </c>
      <c r="D23" s="6" t="s">
        <v>14</v>
      </c>
      <c r="E23" s="5" t="s">
        <v>80</v>
      </c>
      <c r="F23" s="5" t="s">
        <v>81</v>
      </c>
      <c r="G23" s="20">
        <v>1500000</v>
      </c>
      <c r="H23" s="21">
        <f t="shared" si="3"/>
        <v>375000</v>
      </c>
      <c r="I23" s="21">
        <f t="shared" si="4"/>
        <v>1125000</v>
      </c>
      <c r="J23" s="6" t="s">
        <v>82</v>
      </c>
      <c r="K23" s="4">
        <v>600952744</v>
      </c>
    </row>
    <row r="24" spans="1:11">
      <c r="A24" s="5">
        <v>5</v>
      </c>
      <c r="B24" s="5" t="s">
        <v>68</v>
      </c>
      <c r="C24" s="6" t="s">
        <v>83</v>
      </c>
      <c r="D24" s="6" t="s">
        <v>84</v>
      </c>
      <c r="E24" s="5" t="s">
        <v>85</v>
      </c>
      <c r="F24" s="5" t="s">
        <v>86</v>
      </c>
      <c r="G24" s="20">
        <v>1500000</v>
      </c>
      <c r="H24" s="21">
        <f t="shared" si="3"/>
        <v>375000</v>
      </c>
      <c r="I24" s="21">
        <f t="shared" si="4"/>
        <v>1125000</v>
      </c>
      <c r="J24" s="6" t="s">
        <v>87</v>
      </c>
      <c r="K24" s="4">
        <v>601368367</v>
      </c>
    </row>
    <row r="25" spans="1:11">
      <c r="A25" s="5">
        <v>6</v>
      </c>
      <c r="B25" s="5" t="s">
        <v>68</v>
      </c>
      <c r="C25" s="6" t="s">
        <v>27</v>
      </c>
      <c r="D25" s="6" t="s">
        <v>43</v>
      </c>
      <c r="E25" s="5" t="s">
        <v>88</v>
      </c>
      <c r="F25" s="5" t="s">
        <v>89</v>
      </c>
      <c r="G25" s="20">
        <v>1500000</v>
      </c>
      <c r="H25" s="21">
        <f t="shared" si="3"/>
        <v>375000</v>
      </c>
      <c r="I25" s="21">
        <f t="shared" si="4"/>
        <v>1125000</v>
      </c>
      <c r="J25" s="6" t="s">
        <v>90</v>
      </c>
      <c r="K25" s="4">
        <v>601361656</v>
      </c>
    </row>
    <row r="26" spans="1:11">
      <c r="A26" s="5">
        <v>7</v>
      </c>
      <c r="B26" s="5" t="s">
        <v>68</v>
      </c>
      <c r="C26" s="6" t="s">
        <v>91</v>
      </c>
      <c r="D26" s="6" t="s">
        <v>92</v>
      </c>
      <c r="E26" s="5" t="s">
        <v>93</v>
      </c>
      <c r="F26" s="5" t="s">
        <v>94</v>
      </c>
      <c r="G26" s="20">
        <v>1500000</v>
      </c>
      <c r="H26" s="21">
        <f t="shared" si="3"/>
        <v>375000</v>
      </c>
      <c r="I26" s="21">
        <f t="shared" si="4"/>
        <v>1125000</v>
      </c>
      <c r="J26" s="6" t="s">
        <v>95</v>
      </c>
      <c r="K26" s="4">
        <v>601567034</v>
      </c>
    </row>
    <row r="27" spans="1:11">
      <c r="A27" s="5">
        <v>8</v>
      </c>
      <c r="B27" s="5" t="s">
        <v>68</v>
      </c>
      <c r="C27" s="6" t="s">
        <v>10</v>
      </c>
      <c r="D27" s="6" t="s">
        <v>10</v>
      </c>
      <c r="E27" s="5" t="s">
        <v>96</v>
      </c>
      <c r="F27" s="5" t="s">
        <v>97</v>
      </c>
      <c r="G27" s="20">
        <v>1500000</v>
      </c>
      <c r="H27" s="21">
        <f t="shared" si="3"/>
        <v>375000</v>
      </c>
      <c r="I27" s="21">
        <f t="shared" si="4"/>
        <v>1125000</v>
      </c>
      <c r="J27" s="6" t="s">
        <v>98</v>
      </c>
      <c r="K27" s="4">
        <v>600179271</v>
      </c>
    </row>
    <row r="28" spans="1:11">
      <c r="A28" s="5">
        <v>9</v>
      </c>
      <c r="B28" s="5" t="s">
        <v>68</v>
      </c>
      <c r="C28" s="6" t="s">
        <v>91</v>
      </c>
      <c r="D28" s="6" t="s">
        <v>91</v>
      </c>
      <c r="E28" s="5" t="s">
        <v>99</v>
      </c>
      <c r="F28" s="5" t="s">
        <v>100</v>
      </c>
      <c r="G28" s="20">
        <v>1500000</v>
      </c>
      <c r="H28" s="21">
        <f t="shared" si="3"/>
        <v>375000</v>
      </c>
      <c r="I28" s="21">
        <f t="shared" si="4"/>
        <v>1125000</v>
      </c>
      <c r="J28" s="6" t="s">
        <v>101</v>
      </c>
      <c r="K28" s="4">
        <v>600738059</v>
      </c>
    </row>
    <row r="29" spans="1:11">
      <c r="A29" s="5">
        <v>10</v>
      </c>
      <c r="B29" s="5" t="s">
        <v>68</v>
      </c>
      <c r="C29" s="6" t="s">
        <v>10</v>
      </c>
      <c r="D29" s="6" t="s">
        <v>10</v>
      </c>
      <c r="E29" s="5" t="s">
        <v>102</v>
      </c>
      <c r="F29" s="5" t="s">
        <v>103</v>
      </c>
      <c r="G29" s="20">
        <v>1500000</v>
      </c>
      <c r="H29" s="21">
        <f t="shared" si="3"/>
        <v>375000</v>
      </c>
      <c r="I29" s="21">
        <f t="shared" si="4"/>
        <v>1125000</v>
      </c>
      <c r="J29" s="6" t="s">
        <v>104</v>
      </c>
      <c r="K29" s="4">
        <v>600063764</v>
      </c>
    </row>
    <row r="30" spans="1:11">
      <c r="A30" s="22" t="s">
        <v>489</v>
      </c>
      <c r="B30" s="22"/>
      <c r="C30" s="22"/>
      <c r="D30" s="22"/>
      <c r="E30" s="22"/>
      <c r="F30" s="22"/>
      <c r="G30" s="23">
        <f>SUM(G20:G29)</f>
        <v>15000000</v>
      </c>
      <c r="H30" s="23">
        <f>SUM(H20:H29)</f>
        <v>3750000</v>
      </c>
      <c r="I30" s="23">
        <f>SUM(I20:I29)</f>
        <v>11250000</v>
      </c>
      <c r="J30" s="24"/>
      <c r="K30" s="24"/>
    </row>
    <row r="31" spans="1:11">
      <c r="A31" s="16" t="s">
        <v>473</v>
      </c>
      <c r="B31" s="11"/>
      <c r="C31" s="11"/>
      <c r="D31" s="11"/>
      <c r="E31" s="11"/>
      <c r="F31" s="11"/>
      <c r="G31" s="11"/>
      <c r="H31" s="11"/>
      <c r="I31" s="11"/>
      <c r="J31" s="11"/>
      <c r="K31" s="12"/>
    </row>
    <row r="32" spans="1:11">
      <c r="A32" s="5">
        <v>1</v>
      </c>
      <c r="B32" s="5" t="s">
        <v>105</v>
      </c>
      <c r="C32" s="6" t="s">
        <v>54</v>
      </c>
      <c r="D32" s="6" t="s">
        <v>54</v>
      </c>
      <c r="E32" s="5" t="s">
        <v>106</v>
      </c>
      <c r="F32" s="5" t="s">
        <v>107</v>
      </c>
      <c r="G32" s="20">
        <v>2000000</v>
      </c>
      <c r="H32" s="21">
        <f>G32*25%</f>
        <v>500000</v>
      </c>
      <c r="I32" s="21">
        <f>G32-H32</f>
        <v>1500000</v>
      </c>
      <c r="J32" s="6" t="s">
        <v>108</v>
      </c>
      <c r="K32" s="4">
        <v>600036383</v>
      </c>
    </row>
    <row r="33" spans="1:11">
      <c r="A33" s="5">
        <v>2</v>
      </c>
      <c r="B33" s="5" t="s">
        <v>105</v>
      </c>
      <c r="C33" s="6" t="s">
        <v>76</v>
      </c>
      <c r="D33" s="6" t="s">
        <v>76</v>
      </c>
      <c r="E33" s="5" t="s">
        <v>109</v>
      </c>
      <c r="F33" s="5" t="s">
        <v>110</v>
      </c>
      <c r="G33" s="20">
        <v>2000000</v>
      </c>
      <c r="H33" s="21">
        <f t="shared" ref="H33:H41" si="5">G33*25%</f>
        <v>500000</v>
      </c>
      <c r="I33" s="21">
        <f t="shared" ref="I33:I41" si="6">G33-H33</f>
        <v>1500000</v>
      </c>
      <c r="J33" s="6" t="s">
        <v>111</v>
      </c>
      <c r="K33" s="4">
        <v>600994048</v>
      </c>
    </row>
    <row r="34" spans="1:11">
      <c r="A34" s="5">
        <v>3</v>
      </c>
      <c r="B34" s="5" t="s">
        <v>105</v>
      </c>
      <c r="C34" s="6" t="s">
        <v>54</v>
      </c>
      <c r="D34" s="6" t="s">
        <v>54</v>
      </c>
      <c r="E34" s="5" t="s">
        <v>112</v>
      </c>
      <c r="F34" s="5" t="s">
        <v>113</v>
      </c>
      <c r="G34" s="20">
        <v>2000000</v>
      </c>
      <c r="H34" s="21">
        <f t="shared" si="5"/>
        <v>500000</v>
      </c>
      <c r="I34" s="21">
        <f t="shared" si="6"/>
        <v>1500000</v>
      </c>
      <c r="J34" s="6" t="s">
        <v>114</v>
      </c>
      <c r="K34" s="4">
        <v>600037808</v>
      </c>
    </row>
    <row r="35" spans="1:11">
      <c r="A35" s="5">
        <v>4</v>
      </c>
      <c r="B35" s="5" t="s">
        <v>105</v>
      </c>
      <c r="C35" s="6" t="s">
        <v>27</v>
      </c>
      <c r="D35" s="6" t="s">
        <v>28</v>
      </c>
      <c r="E35" s="5" t="s">
        <v>115</v>
      </c>
      <c r="F35" s="5" t="s">
        <v>116</v>
      </c>
      <c r="G35" s="20">
        <v>2000000</v>
      </c>
      <c r="H35" s="21">
        <f t="shared" si="5"/>
        <v>500000</v>
      </c>
      <c r="I35" s="21">
        <f t="shared" si="6"/>
        <v>1500000</v>
      </c>
      <c r="J35" s="6" t="s">
        <v>117</v>
      </c>
      <c r="K35" s="4">
        <v>601470392</v>
      </c>
    </row>
    <row r="36" spans="1:11">
      <c r="A36" s="5">
        <v>5</v>
      </c>
      <c r="B36" s="5" t="s">
        <v>105</v>
      </c>
      <c r="C36" s="6" t="s">
        <v>118</v>
      </c>
      <c r="D36" s="6" t="s">
        <v>118</v>
      </c>
      <c r="E36" s="5" t="s">
        <v>119</v>
      </c>
      <c r="F36" s="5" t="s">
        <v>120</v>
      </c>
      <c r="G36" s="20">
        <v>2000000</v>
      </c>
      <c r="H36" s="21">
        <f t="shared" si="5"/>
        <v>500000</v>
      </c>
      <c r="I36" s="21">
        <f t="shared" si="6"/>
        <v>1500000</v>
      </c>
      <c r="J36" s="6" t="s">
        <v>121</v>
      </c>
      <c r="K36" s="4">
        <v>600900483</v>
      </c>
    </row>
    <row r="37" spans="1:11">
      <c r="A37" s="5">
        <v>6</v>
      </c>
      <c r="B37" s="5" t="s">
        <v>105</v>
      </c>
      <c r="C37" s="6" t="s">
        <v>72</v>
      </c>
      <c r="D37" s="6" t="s">
        <v>72</v>
      </c>
      <c r="E37" s="5" t="s">
        <v>122</v>
      </c>
      <c r="F37" s="5" t="s">
        <v>123</v>
      </c>
      <c r="G37" s="20">
        <v>2000000</v>
      </c>
      <c r="H37" s="21">
        <f t="shared" si="5"/>
        <v>500000</v>
      </c>
      <c r="I37" s="21">
        <f t="shared" si="6"/>
        <v>1500000</v>
      </c>
      <c r="J37" s="6" t="s">
        <v>124</v>
      </c>
      <c r="K37" s="4">
        <v>600801601</v>
      </c>
    </row>
    <row r="38" spans="1:11">
      <c r="A38" s="5">
        <v>7</v>
      </c>
      <c r="B38" s="5" t="s">
        <v>105</v>
      </c>
      <c r="C38" s="6" t="s">
        <v>83</v>
      </c>
      <c r="D38" s="6" t="s">
        <v>83</v>
      </c>
      <c r="E38" s="5" t="s">
        <v>125</v>
      </c>
      <c r="F38" s="5" t="s">
        <v>126</v>
      </c>
      <c r="G38" s="20">
        <v>2000000</v>
      </c>
      <c r="H38" s="21">
        <f t="shared" si="5"/>
        <v>500000</v>
      </c>
      <c r="I38" s="21">
        <f t="shared" si="6"/>
        <v>1500000</v>
      </c>
      <c r="J38" s="6" t="s">
        <v>127</v>
      </c>
      <c r="K38" s="4">
        <v>600611764</v>
      </c>
    </row>
    <row r="39" spans="1:11">
      <c r="A39" s="5">
        <v>8</v>
      </c>
      <c r="B39" s="5" t="s">
        <v>105</v>
      </c>
      <c r="C39" s="6" t="s">
        <v>14</v>
      </c>
      <c r="D39" s="6" t="s">
        <v>14</v>
      </c>
      <c r="E39" s="5" t="s">
        <v>128</v>
      </c>
      <c r="F39" s="5" t="s">
        <v>129</v>
      </c>
      <c r="G39" s="20">
        <v>2000000</v>
      </c>
      <c r="H39" s="21">
        <f t="shared" si="5"/>
        <v>500000</v>
      </c>
      <c r="I39" s="21">
        <f t="shared" si="6"/>
        <v>1500000</v>
      </c>
      <c r="J39" s="6" t="s">
        <v>130</v>
      </c>
      <c r="K39" s="4">
        <v>600969272</v>
      </c>
    </row>
    <row r="40" spans="1:11">
      <c r="A40" s="5">
        <v>9</v>
      </c>
      <c r="B40" s="5" t="s">
        <v>105</v>
      </c>
      <c r="C40" s="6" t="s">
        <v>72</v>
      </c>
      <c r="D40" s="6" t="s">
        <v>72</v>
      </c>
      <c r="E40" s="5" t="s">
        <v>131</v>
      </c>
      <c r="F40" s="5" t="s">
        <v>132</v>
      </c>
      <c r="G40" s="20">
        <v>2000000</v>
      </c>
      <c r="H40" s="21">
        <f t="shared" si="5"/>
        <v>500000</v>
      </c>
      <c r="I40" s="21">
        <f t="shared" si="6"/>
        <v>1500000</v>
      </c>
      <c r="J40" s="6" t="s">
        <v>133</v>
      </c>
      <c r="K40" s="4">
        <v>600807393</v>
      </c>
    </row>
    <row r="41" spans="1:11">
      <c r="A41" s="5">
        <v>10</v>
      </c>
      <c r="B41" s="5" t="s">
        <v>105</v>
      </c>
      <c r="C41" s="6" t="s">
        <v>27</v>
      </c>
      <c r="D41" s="6" t="s">
        <v>27</v>
      </c>
      <c r="E41" s="5" t="s">
        <v>134</v>
      </c>
      <c r="F41" s="5" t="s">
        <v>135</v>
      </c>
      <c r="G41" s="20">
        <v>2000000</v>
      </c>
      <c r="H41" s="21">
        <f t="shared" si="5"/>
        <v>500000</v>
      </c>
      <c r="I41" s="21">
        <f t="shared" si="6"/>
        <v>1500000</v>
      </c>
      <c r="J41" s="6" t="s">
        <v>136</v>
      </c>
      <c r="K41" s="4">
        <v>600382991</v>
      </c>
    </row>
    <row r="42" spans="1:11">
      <c r="A42" s="22" t="s">
        <v>489</v>
      </c>
      <c r="B42" s="22"/>
      <c r="C42" s="22"/>
      <c r="D42" s="22"/>
      <c r="E42" s="22"/>
      <c r="F42" s="22"/>
      <c r="G42" s="23">
        <f>SUM(G32:G41)</f>
        <v>20000000</v>
      </c>
      <c r="H42" s="23">
        <f>SUM(H32:H41)</f>
        <v>5000000</v>
      </c>
      <c r="I42" s="23">
        <f>SUM(I32:I41)</f>
        <v>15000000</v>
      </c>
      <c r="J42" s="24"/>
      <c r="K42" s="24"/>
    </row>
    <row r="43" spans="1:11">
      <c r="A43" s="16" t="s">
        <v>475</v>
      </c>
      <c r="B43" s="11"/>
      <c r="C43" s="11"/>
      <c r="D43" s="11"/>
      <c r="E43" s="11"/>
      <c r="F43" s="11"/>
      <c r="G43" s="11"/>
      <c r="H43" s="11"/>
      <c r="I43" s="11"/>
      <c r="J43" s="11"/>
      <c r="K43" s="12"/>
    </row>
    <row r="44" spans="1:11">
      <c r="A44" s="5">
        <v>1</v>
      </c>
      <c r="B44" s="5" t="s">
        <v>137</v>
      </c>
      <c r="C44" s="6" t="s">
        <v>83</v>
      </c>
      <c r="D44" s="6" t="s">
        <v>83</v>
      </c>
      <c r="E44" s="5" t="s">
        <v>138</v>
      </c>
      <c r="F44" s="5" t="s">
        <v>139</v>
      </c>
      <c r="G44" s="20">
        <v>2500000</v>
      </c>
      <c r="H44" s="21">
        <f>G44*25%</f>
        <v>625000</v>
      </c>
      <c r="I44" s="21">
        <f>G44-H44</f>
        <v>1875000</v>
      </c>
      <c r="J44" s="6" t="s">
        <v>140</v>
      </c>
      <c r="K44" s="4">
        <v>600585319</v>
      </c>
    </row>
    <row r="45" spans="1:11">
      <c r="A45" s="5">
        <v>2</v>
      </c>
      <c r="B45" s="5" t="s">
        <v>137</v>
      </c>
      <c r="C45" s="6" t="s">
        <v>91</v>
      </c>
      <c r="D45" s="6" t="s">
        <v>92</v>
      </c>
      <c r="E45" s="5" t="s">
        <v>141</v>
      </c>
      <c r="F45" s="5" t="s">
        <v>142</v>
      </c>
      <c r="G45" s="20">
        <v>2500000</v>
      </c>
      <c r="H45" s="21">
        <f t="shared" ref="H45:H53" si="7">G45*25%</f>
        <v>625000</v>
      </c>
      <c r="I45" s="21">
        <f t="shared" ref="I45:I53" si="8">G45-H45</f>
        <v>1875000</v>
      </c>
      <c r="J45" s="6" t="s">
        <v>143</v>
      </c>
      <c r="K45" s="4">
        <v>601567258</v>
      </c>
    </row>
    <row r="46" spans="1:11">
      <c r="A46" s="5">
        <v>3</v>
      </c>
      <c r="B46" s="5" t="s">
        <v>137</v>
      </c>
      <c r="C46" s="6" t="s">
        <v>27</v>
      </c>
      <c r="D46" s="6" t="s">
        <v>27</v>
      </c>
      <c r="E46" s="5" t="s">
        <v>144</v>
      </c>
      <c r="F46" s="5" t="s">
        <v>145</v>
      </c>
      <c r="G46" s="20">
        <v>2500000</v>
      </c>
      <c r="H46" s="21">
        <f t="shared" si="7"/>
        <v>625000</v>
      </c>
      <c r="I46" s="21">
        <f t="shared" si="8"/>
        <v>1875000</v>
      </c>
      <c r="J46" s="6" t="s">
        <v>146</v>
      </c>
      <c r="K46" s="4">
        <v>600398475</v>
      </c>
    </row>
    <row r="47" spans="1:11">
      <c r="A47" s="5">
        <v>4</v>
      </c>
      <c r="B47" s="5" t="s">
        <v>137</v>
      </c>
      <c r="C47" s="6" t="s">
        <v>10</v>
      </c>
      <c r="D47" s="6" t="s">
        <v>10</v>
      </c>
      <c r="E47" s="5" t="s">
        <v>147</v>
      </c>
      <c r="F47" s="5" t="s">
        <v>148</v>
      </c>
      <c r="G47" s="20">
        <v>2500000</v>
      </c>
      <c r="H47" s="21">
        <f t="shared" si="7"/>
        <v>625000</v>
      </c>
      <c r="I47" s="21">
        <f t="shared" si="8"/>
        <v>1875000</v>
      </c>
      <c r="J47" s="6" t="s">
        <v>149</v>
      </c>
      <c r="K47" s="4">
        <v>600260083</v>
      </c>
    </row>
    <row r="48" spans="1:11">
      <c r="A48" s="5">
        <v>5</v>
      </c>
      <c r="B48" s="5" t="s">
        <v>137</v>
      </c>
      <c r="C48" s="6" t="s">
        <v>27</v>
      </c>
      <c r="D48" s="6" t="s">
        <v>27</v>
      </c>
      <c r="E48" s="5" t="s">
        <v>150</v>
      </c>
      <c r="F48" s="5" t="s">
        <v>151</v>
      </c>
      <c r="G48" s="20">
        <v>2500000</v>
      </c>
      <c r="H48" s="21">
        <f t="shared" si="7"/>
        <v>625000</v>
      </c>
      <c r="I48" s="21">
        <f t="shared" si="8"/>
        <v>1875000</v>
      </c>
      <c r="J48" s="6" t="s">
        <v>152</v>
      </c>
      <c r="K48" s="4">
        <v>600306896</v>
      </c>
    </row>
    <row r="49" spans="1:11">
      <c r="A49" s="5">
        <v>6</v>
      </c>
      <c r="B49" s="5" t="s">
        <v>137</v>
      </c>
      <c r="C49" s="6" t="s">
        <v>76</v>
      </c>
      <c r="D49" s="6" t="s">
        <v>76</v>
      </c>
      <c r="E49" s="5" t="s">
        <v>153</v>
      </c>
      <c r="F49" s="5" t="s">
        <v>154</v>
      </c>
      <c r="G49" s="20">
        <v>2500000</v>
      </c>
      <c r="H49" s="21">
        <f t="shared" si="7"/>
        <v>625000</v>
      </c>
      <c r="I49" s="21">
        <f t="shared" si="8"/>
        <v>1875000</v>
      </c>
      <c r="J49" s="6" t="s">
        <v>155</v>
      </c>
      <c r="K49" s="4">
        <v>601031024</v>
      </c>
    </row>
    <row r="50" spans="1:11">
      <c r="A50" s="5">
        <v>7</v>
      </c>
      <c r="B50" s="5" t="s">
        <v>137</v>
      </c>
      <c r="C50" s="6" t="s">
        <v>23</v>
      </c>
      <c r="D50" s="6" t="s">
        <v>23</v>
      </c>
      <c r="E50" s="5" t="s">
        <v>156</v>
      </c>
      <c r="F50" s="5" t="s">
        <v>157</v>
      </c>
      <c r="G50" s="20">
        <v>2500000</v>
      </c>
      <c r="H50" s="21">
        <f t="shared" si="7"/>
        <v>625000</v>
      </c>
      <c r="I50" s="21">
        <f t="shared" si="8"/>
        <v>1875000</v>
      </c>
      <c r="J50" s="6" t="s">
        <v>158</v>
      </c>
      <c r="K50" s="4">
        <v>601085701</v>
      </c>
    </row>
    <row r="51" spans="1:11">
      <c r="A51" s="5">
        <v>8</v>
      </c>
      <c r="B51" s="5" t="s">
        <v>137</v>
      </c>
      <c r="C51" s="6" t="s">
        <v>27</v>
      </c>
      <c r="D51" s="6" t="s">
        <v>43</v>
      </c>
      <c r="E51" s="5" t="s">
        <v>159</v>
      </c>
      <c r="F51" s="5" t="s">
        <v>160</v>
      </c>
      <c r="G51" s="20">
        <v>2500000</v>
      </c>
      <c r="H51" s="21">
        <f t="shared" si="7"/>
        <v>625000</v>
      </c>
      <c r="I51" s="21">
        <f t="shared" si="8"/>
        <v>1875000</v>
      </c>
      <c r="J51" s="6" t="s">
        <v>161</v>
      </c>
      <c r="K51" s="4">
        <v>601327357</v>
      </c>
    </row>
    <row r="52" spans="1:11">
      <c r="A52" s="5">
        <v>9</v>
      </c>
      <c r="B52" s="5" t="s">
        <v>137</v>
      </c>
      <c r="C52" s="6" t="s">
        <v>91</v>
      </c>
      <c r="D52" s="6" t="s">
        <v>91</v>
      </c>
      <c r="E52" s="5" t="s">
        <v>162</v>
      </c>
      <c r="F52" s="5" t="s">
        <v>163</v>
      </c>
      <c r="G52" s="20">
        <v>2500000</v>
      </c>
      <c r="H52" s="21">
        <f t="shared" si="7"/>
        <v>625000</v>
      </c>
      <c r="I52" s="21">
        <f t="shared" si="8"/>
        <v>1875000</v>
      </c>
      <c r="J52" s="6" t="s">
        <v>164</v>
      </c>
      <c r="K52" s="4">
        <v>600764299</v>
      </c>
    </row>
    <row r="53" spans="1:11">
      <c r="A53" s="5">
        <v>10</v>
      </c>
      <c r="B53" s="5" t="s">
        <v>137</v>
      </c>
      <c r="C53" s="6" t="s">
        <v>165</v>
      </c>
      <c r="D53" s="6" t="s">
        <v>165</v>
      </c>
      <c r="E53" s="5" t="s">
        <v>166</v>
      </c>
      <c r="F53" s="5" t="s">
        <v>167</v>
      </c>
      <c r="G53" s="20">
        <v>2500000</v>
      </c>
      <c r="H53" s="21">
        <f t="shared" si="7"/>
        <v>625000</v>
      </c>
      <c r="I53" s="21">
        <f t="shared" si="8"/>
        <v>1875000</v>
      </c>
      <c r="J53" s="6" t="s">
        <v>168</v>
      </c>
      <c r="K53" s="4">
        <v>600629576</v>
      </c>
    </row>
    <row r="54" spans="1:11">
      <c r="A54" s="22" t="s">
        <v>489</v>
      </c>
      <c r="B54" s="22"/>
      <c r="C54" s="22"/>
      <c r="D54" s="22"/>
      <c r="E54" s="22"/>
      <c r="F54" s="22"/>
      <c r="G54" s="23">
        <f>SUM(G44:G53)</f>
        <v>25000000</v>
      </c>
      <c r="H54" s="23">
        <f>SUM(H44:H53)</f>
        <v>6250000</v>
      </c>
      <c r="I54" s="23">
        <f>SUM(I44:I53)</f>
        <v>18750000</v>
      </c>
      <c r="J54" s="24"/>
      <c r="K54" s="24"/>
    </row>
    <row r="55" spans="1:11">
      <c r="A55" s="16" t="s">
        <v>476</v>
      </c>
      <c r="B55" s="11"/>
      <c r="C55" s="11"/>
      <c r="D55" s="11"/>
      <c r="E55" s="11"/>
      <c r="F55" s="11"/>
      <c r="G55" s="11"/>
      <c r="H55" s="11"/>
      <c r="I55" s="11"/>
      <c r="J55" s="11"/>
      <c r="K55" s="12"/>
    </row>
    <row r="56" spans="1:11">
      <c r="A56" s="5">
        <v>1</v>
      </c>
      <c r="B56" s="5" t="s">
        <v>169</v>
      </c>
      <c r="C56" s="6" t="s">
        <v>10</v>
      </c>
      <c r="D56" s="6" t="s">
        <v>170</v>
      </c>
      <c r="E56" s="5" t="s">
        <v>171</v>
      </c>
      <c r="F56" s="5" t="s">
        <v>172</v>
      </c>
      <c r="G56" s="20">
        <v>3000000</v>
      </c>
      <c r="H56" s="21">
        <f>G56*25%</f>
        <v>750000</v>
      </c>
      <c r="I56" s="21">
        <f>G56-H56</f>
        <v>2250000</v>
      </c>
      <c r="J56" s="6" t="s">
        <v>173</v>
      </c>
      <c r="K56" s="4">
        <v>601554142</v>
      </c>
    </row>
    <row r="57" spans="1:11">
      <c r="A57" s="5">
        <v>2</v>
      </c>
      <c r="B57" s="5" t="s">
        <v>169</v>
      </c>
      <c r="C57" s="6" t="s">
        <v>18</v>
      </c>
      <c r="D57" s="6" t="s">
        <v>19</v>
      </c>
      <c r="E57" s="5" t="s">
        <v>174</v>
      </c>
      <c r="F57" s="5" t="s">
        <v>175</v>
      </c>
      <c r="G57" s="20">
        <v>3000000</v>
      </c>
      <c r="H57" s="21">
        <f t="shared" ref="H57:H65" si="9">G57*25%</f>
        <v>750000</v>
      </c>
      <c r="I57" s="21">
        <f t="shared" ref="I57:I65" si="10">G57-H57</f>
        <v>2250000</v>
      </c>
      <c r="J57" s="6" t="s">
        <v>176</v>
      </c>
      <c r="K57" s="4">
        <v>601536156</v>
      </c>
    </row>
    <row r="58" spans="1:11">
      <c r="A58" s="5">
        <v>3</v>
      </c>
      <c r="B58" s="5" t="s">
        <v>169</v>
      </c>
      <c r="C58" s="6" t="s">
        <v>72</v>
      </c>
      <c r="D58" s="6" t="s">
        <v>72</v>
      </c>
      <c r="E58" s="5" t="s">
        <v>177</v>
      </c>
      <c r="F58" s="5" t="s">
        <v>178</v>
      </c>
      <c r="G58" s="20">
        <v>3000000</v>
      </c>
      <c r="H58" s="21">
        <f t="shared" si="9"/>
        <v>750000</v>
      </c>
      <c r="I58" s="21">
        <f t="shared" si="10"/>
        <v>2250000</v>
      </c>
      <c r="J58" s="6" t="s">
        <v>179</v>
      </c>
      <c r="K58" s="4">
        <v>600796612</v>
      </c>
    </row>
    <row r="59" spans="1:11">
      <c r="A59" s="5">
        <v>4</v>
      </c>
      <c r="B59" s="5" t="s">
        <v>169</v>
      </c>
      <c r="C59" s="6" t="s">
        <v>27</v>
      </c>
      <c r="D59" s="6" t="s">
        <v>180</v>
      </c>
      <c r="E59" s="5" t="s">
        <v>181</v>
      </c>
      <c r="F59" s="5" t="s">
        <v>182</v>
      </c>
      <c r="G59" s="20">
        <v>3000000</v>
      </c>
      <c r="H59" s="21">
        <f t="shared" si="9"/>
        <v>750000</v>
      </c>
      <c r="I59" s="21">
        <f t="shared" si="10"/>
        <v>2250000</v>
      </c>
      <c r="J59" s="6" t="s">
        <v>183</v>
      </c>
      <c r="K59" s="4">
        <v>601445856</v>
      </c>
    </row>
    <row r="60" spans="1:11">
      <c r="A60" s="5">
        <v>5</v>
      </c>
      <c r="B60" s="5" t="s">
        <v>169</v>
      </c>
      <c r="C60" s="6" t="s">
        <v>23</v>
      </c>
      <c r="D60" s="6" t="s">
        <v>184</v>
      </c>
      <c r="E60" s="5" t="s">
        <v>185</v>
      </c>
      <c r="F60" s="5" t="s">
        <v>186</v>
      </c>
      <c r="G60" s="20">
        <v>3000000</v>
      </c>
      <c r="H60" s="21">
        <f t="shared" si="9"/>
        <v>750000</v>
      </c>
      <c r="I60" s="21">
        <f t="shared" si="10"/>
        <v>2250000</v>
      </c>
      <c r="J60" s="6" t="s">
        <v>187</v>
      </c>
      <c r="K60" s="4">
        <v>601622179</v>
      </c>
    </row>
    <row r="61" spans="1:11">
      <c r="A61" s="5">
        <v>6</v>
      </c>
      <c r="B61" s="5" t="s">
        <v>169</v>
      </c>
      <c r="C61" s="6" t="s">
        <v>14</v>
      </c>
      <c r="D61" s="6" t="s">
        <v>14</v>
      </c>
      <c r="E61" s="5" t="s">
        <v>188</v>
      </c>
      <c r="F61" s="5" t="s">
        <v>189</v>
      </c>
      <c r="G61" s="20">
        <v>3000000</v>
      </c>
      <c r="H61" s="21">
        <f t="shared" si="9"/>
        <v>750000</v>
      </c>
      <c r="I61" s="21">
        <f t="shared" si="10"/>
        <v>2250000</v>
      </c>
      <c r="J61" s="6" t="s">
        <v>190</v>
      </c>
      <c r="K61" s="4">
        <v>600957052</v>
      </c>
    </row>
    <row r="62" spans="1:11">
      <c r="A62" s="5">
        <v>7</v>
      </c>
      <c r="B62" s="5" t="s">
        <v>169</v>
      </c>
      <c r="C62" s="6" t="s">
        <v>14</v>
      </c>
      <c r="D62" s="6" t="s">
        <v>191</v>
      </c>
      <c r="E62" s="5" t="s">
        <v>192</v>
      </c>
      <c r="F62" s="5" t="s">
        <v>193</v>
      </c>
      <c r="G62" s="20">
        <v>3000000</v>
      </c>
      <c r="H62" s="21">
        <f t="shared" si="9"/>
        <v>750000</v>
      </c>
      <c r="I62" s="21">
        <f t="shared" si="10"/>
        <v>2250000</v>
      </c>
      <c r="J62" s="6" t="s">
        <v>194</v>
      </c>
      <c r="K62" s="4">
        <v>601570732</v>
      </c>
    </row>
    <row r="63" spans="1:11">
      <c r="A63" s="5">
        <v>8</v>
      </c>
      <c r="B63" s="5" t="s">
        <v>169</v>
      </c>
      <c r="C63" s="6" t="s">
        <v>54</v>
      </c>
      <c r="D63" s="6" t="s">
        <v>195</v>
      </c>
      <c r="E63" s="5" t="s">
        <v>196</v>
      </c>
      <c r="F63" s="5" t="s">
        <v>197</v>
      </c>
      <c r="G63" s="20">
        <v>3000000</v>
      </c>
      <c r="H63" s="21">
        <f t="shared" si="9"/>
        <v>750000</v>
      </c>
      <c r="I63" s="21">
        <f t="shared" si="10"/>
        <v>2250000</v>
      </c>
      <c r="J63" s="6" t="s">
        <v>198</v>
      </c>
      <c r="K63" s="4">
        <v>601391758</v>
      </c>
    </row>
    <row r="64" spans="1:11">
      <c r="A64" s="5">
        <v>9</v>
      </c>
      <c r="B64" s="5" t="s">
        <v>169</v>
      </c>
      <c r="C64" s="6" t="s">
        <v>27</v>
      </c>
      <c r="D64" s="6" t="s">
        <v>28</v>
      </c>
      <c r="E64" s="5" t="s">
        <v>199</v>
      </c>
      <c r="F64" s="5" t="s">
        <v>200</v>
      </c>
      <c r="G64" s="20">
        <v>3000000</v>
      </c>
      <c r="H64" s="21">
        <f t="shared" si="9"/>
        <v>750000</v>
      </c>
      <c r="I64" s="21">
        <f t="shared" si="10"/>
        <v>2250000</v>
      </c>
      <c r="J64" s="6" t="s">
        <v>201</v>
      </c>
      <c r="K64" s="4">
        <v>601462376</v>
      </c>
    </row>
    <row r="65" spans="1:11">
      <c r="A65" s="5">
        <v>10</v>
      </c>
      <c r="B65" s="5" t="s">
        <v>169</v>
      </c>
      <c r="C65" s="6" t="s">
        <v>54</v>
      </c>
      <c r="D65" s="6" t="s">
        <v>55</v>
      </c>
      <c r="E65" s="5" t="s">
        <v>202</v>
      </c>
      <c r="F65" s="5" t="s">
        <v>203</v>
      </c>
      <c r="G65" s="20">
        <v>3000000</v>
      </c>
      <c r="H65" s="21">
        <f t="shared" si="9"/>
        <v>750000</v>
      </c>
      <c r="I65" s="21">
        <f t="shared" si="10"/>
        <v>2250000</v>
      </c>
      <c r="J65" s="6" t="s">
        <v>204</v>
      </c>
      <c r="K65" s="4">
        <v>601197955</v>
      </c>
    </row>
    <row r="66" spans="1:11">
      <c r="A66" s="22" t="s">
        <v>489</v>
      </c>
      <c r="B66" s="22"/>
      <c r="C66" s="22"/>
      <c r="D66" s="22"/>
      <c r="E66" s="22"/>
      <c r="F66" s="22"/>
      <c r="G66" s="23">
        <f>SUM(G56:G65)</f>
        <v>30000000</v>
      </c>
      <c r="H66" s="23">
        <f>SUM(H56:H65)</f>
        <v>7500000</v>
      </c>
      <c r="I66" s="23">
        <f>SUM(I56:I65)</f>
        <v>22500000</v>
      </c>
      <c r="J66" s="24"/>
      <c r="K66" s="24"/>
    </row>
    <row r="67" spans="1:11">
      <c r="A67" s="16" t="s">
        <v>477</v>
      </c>
      <c r="B67" s="11"/>
      <c r="C67" s="11"/>
      <c r="D67" s="11"/>
      <c r="E67" s="11"/>
      <c r="F67" s="11"/>
      <c r="G67" s="11"/>
      <c r="H67" s="11"/>
      <c r="I67" s="11"/>
      <c r="J67" s="11"/>
      <c r="K67" s="12"/>
    </row>
    <row r="68" spans="1:11">
      <c r="A68" s="5">
        <v>1</v>
      </c>
      <c r="B68" s="5" t="s">
        <v>205</v>
      </c>
      <c r="C68" s="6" t="s">
        <v>27</v>
      </c>
      <c r="D68" s="6" t="s">
        <v>27</v>
      </c>
      <c r="E68" s="5" t="s">
        <v>206</v>
      </c>
      <c r="F68" s="5" t="s">
        <v>207</v>
      </c>
      <c r="G68" s="20">
        <v>5000000</v>
      </c>
      <c r="H68" s="21">
        <f>G68*25%</f>
        <v>1250000</v>
      </c>
      <c r="I68" s="21">
        <f>G68-H68</f>
        <v>3750000</v>
      </c>
      <c r="J68" s="6" t="s">
        <v>208</v>
      </c>
      <c r="K68" s="4">
        <v>600405634</v>
      </c>
    </row>
    <row r="69" spans="1:11">
      <c r="A69" s="5">
        <v>2</v>
      </c>
      <c r="B69" s="5" t="s">
        <v>205</v>
      </c>
      <c r="C69" s="6" t="s">
        <v>91</v>
      </c>
      <c r="D69" s="6" t="s">
        <v>92</v>
      </c>
      <c r="E69" s="5" t="s">
        <v>209</v>
      </c>
      <c r="F69" s="5" t="s">
        <v>210</v>
      </c>
      <c r="G69" s="20">
        <v>5000000</v>
      </c>
      <c r="H69" s="21">
        <f t="shared" ref="H69:H77" si="11">G69*25%</f>
        <v>1250000</v>
      </c>
      <c r="I69" s="21">
        <f t="shared" ref="I69:I77" si="12">G69-H69</f>
        <v>3750000</v>
      </c>
      <c r="J69" s="6" t="s">
        <v>211</v>
      </c>
      <c r="K69" s="4">
        <v>601567257</v>
      </c>
    </row>
    <row r="70" spans="1:11">
      <c r="A70" s="5">
        <v>3</v>
      </c>
      <c r="B70" s="5" t="s">
        <v>205</v>
      </c>
      <c r="C70" s="6" t="s">
        <v>35</v>
      </c>
      <c r="D70" s="6" t="s">
        <v>35</v>
      </c>
      <c r="E70" s="5" t="s">
        <v>212</v>
      </c>
      <c r="F70" s="5" t="s">
        <v>213</v>
      </c>
      <c r="G70" s="20">
        <v>5000000</v>
      </c>
      <c r="H70" s="21">
        <f t="shared" si="11"/>
        <v>1250000</v>
      </c>
      <c r="I70" s="21">
        <f t="shared" si="12"/>
        <v>3750000</v>
      </c>
      <c r="J70" s="6" t="s">
        <v>214</v>
      </c>
      <c r="K70" s="4">
        <v>600879580</v>
      </c>
    </row>
    <row r="71" spans="1:11">
      <c r="A71" s="5">
        <v>4</v>
      </c>
      <c r="B71" s="5" t="s">
        <v>205</v>
      </c>
      <c r="C71" s="6" t="s">
        <v>76</v>
      </c>
      <c r="D71" s="6" t="s">
        <v>76</v>
      </c>
      <c r="E71" s="5" t="s">
        <v>215</v>
      </c>
      <c r="F71" s="5" t="s">
        <v>216</v>
      </c>
      <c r="G71" s="20">
        <v>5000000</v>
      </c>
      <c r="H71" s="21">
        <f t="shared" si="11"/>
        <v>1250000</v>
      </c>
      <c r="I71" s="21">
        <f t="shared" si="12"/>
        <v>3750000</v>
      </c>
      <c r="J71" s="6" t="s">
        <v>217</v>
      </c>
      <c r="K71" s="4">
        <v>601013233</v>
      </c>
    </row>
    <row r="72" spans="1:11">
      <c r="A72" s="5">
        <v>5</v>
      </c>
      <c r="B72" s="5" t="s">
        <v>205</v>
      </c>
      <c r="C72" s="6" t="s">
        <v>54</v>
      </c>
      <c r="D72" s="6" t="s">
        <v>54</v>
      </c>
      <c r="E72" s="5" t="s">
        <v>218</v>
      </c>
      <c r="F72" s="5" t="s">
        <v>219</v>
      </c>
      <c r="G72" s="20">
        <v>5000000</v>
      </c>
      <c r="H72" s="21">
        <f t="shared" si="11"/>
        <v>1250000</v>
      </c>
      <c r="I72" s="21">
        <f t="shared" si="12"/>
        <v>3750000</v>
      </c>
      <c r="J72" s="6" t="s">
        <v>220</v>
      </c>
      <c r="K72" s="4">
        <v>600018285</v>
      </c>
    </row>
    <row r="73" spans="1:11">
      <c r="A73" s="5">
        <v>6</v>
      </c>
      <c r="B73" s="5" t="s">
        <v>205</v>
      </c>
      <c r="C73" s="6" t="s">
        <v>165</v>
      </c>
      <c r="D73" s="6" t="s">
        <v>165</v>
      </c>
      <c r="E73" s="5" t="s">
        <v>221</v>
      </c>
      <c r="F73" s="5" t="s">
        <v>222</v>
      </c>
      <c r="G73" s="20">
        <v>5000000</v>
      </c>
      <c r="H73" s="21">
        <f t="shared" si="11"/>
        <v>1250000</v>
      </c>
      <c r="I73" s="21">
        <f t="shared" si="12"/>
        <v>3750000</v>
      </c>
      <c r="J73" s="6" t="s">
        <v>223</v>
      </c>
      <c r="K73" s="4">
        <v>600729265</v>
      </c>
    </row>
    <row r="74" spans="1:11">
      <c r="A74" s="5">
        <v>7</v>
      </c>
      <c r="B74" s="5" t="s">
        <v>205</v>
      </c>
      <c r="C74" s="6" t="s">
        <v>27</v>
      </c>
      <c r="D74" s="6" t="s">
        <v>180</v>
      </c>
      <c r="E74" s="5" t="s">
        <v>224</v>
      </c>
      <c r="F74" s="5" t="s">
        <v>225</v>
      </c>
      <c r="G74" s="20">
        <v>5000000</v>
      </c>
      <c r="H74" s="21">
        <f t="shared" si="11"/>
        <v>1250000</v>
      </c>
      <c r="I74" s="21">
        <f t="shared" si="12"/>
        <v>3750000</v>
      </c>
      <c r="J74" s="6" t="s">
        <v>226</v>
      </c>
      <c r="K74" s="4">
        <v>601424136</v>
      </c>
    </row>
    <row r="75" spans="1:11">
      <c r="A75" s="5">
        <v>8</v>
      </c>
      <c r="B75" s="5" t="s">
        <v>205</v>
      </c>
      <c r="C75" s="6" t="s">
        <v>27</v>
      </c>
      <c r="D75" s="6" t="s">
        <v>227</v>
      </c>
      <c r="E75" s="5" t="s">
        <v>228</v>
      </c>
      <c r="F75" s="5" t="s">
        <v>229</v>
      </c>
      <c r="G75" s="20">
        <v>5000000</v>
      </c>
      <c r="H75" s="21">
        <f t="shared" si="11"/>
        <v>1250000</v>
      </c>
      <c r="I75" s="21">
        <f t="shared" si="12"/>
        <v>3750000</v>
      </c>
      <c r="J75" s="6" t="s">
        <v>230</v>
      </c>
      <c r="K75" s="4">
        <v>601245997</v>
      </c>
    </row>
    <row r="76" spans="1:11">
      <c r="A76" s="5">
        <v>9</v>
      </c>
      <c r="B76" s="5" t="s">
        <v>205</v>
      </c>
      <c r="C76" s="6" t="s">
        <v>27</v>
      </c>
      <c r="D76" s="6" t="s">
        <v>27</v>
      </c>
      <c r="E76" s="5" t="s">
        <v>231</v>
      </c>
      <c r="F76" s="5" t="s">
        <v>232</v>
      </c>
      <c r="G76" s="20">
        <v>5000000</v>
      </c>
      <c r="H76" s="21">
        <f t="shared" si="11"/>
        <v>1250000</v>
      </c>
      <c r="I76" s="21">
        <f t="shared" si="12"/>
        <v>3750000</v>
      </c>
      <c r="J76" s="6" t="s">
        <v>233</v>
      </c>
      <c r="K76" s="4">
        <v>600308773</v>
      </c>
    </row>
    <row r="77" spans="1:11">
      <c r="A77" s="5">
        <v>10</v>
      </c>
      <c r="B77" s="5" t="s">
        <v>205</v>
      </c>
      <c r="C77" s="6" t="s">
        <v>76</v>
      </c>
      <c r="D77" s="6" t="s">
        <v>76</v>
      </c>
      <c r="E77" s="5" t="s">
        <v>234</v>
      </c>
      <c r="F77" s="5" t="s">
        <v>235</v>
      </c>
      <c r="G77" s="20">
        <v>5000000</v>
      </c>
      <c r="H77" s="21">
        <f t="shared" si="11"/>
        <v>1250000</v>
      </c>
      <c r="I77" s="21">
        <f t="shared" si="12"/>
        <v>3750000</v>
      </c>
      <c r="J77" s="6" t="s">
        <v>236</v>
      </c>
      <c r="K77" s="4">
        <v>600999438</v>
      </c>
    </row>
    <row r="78" spans="1:11">
      <c r="A78" s="22" t="s">
        <v>489</v>
      </c>
      <c r="B78" s="22"/>
      <c r="C78" s="22"/>
      <c r="D78" s="22"/>
      <c r="E78" s="22"/>
      <c r="F78" s="22"/>
      <c r="G78" s="23">
        <f>SUM(G68:G77)</f>
        <v>50000000</v>
      </c>
      <c r="H78" s="23">
        <f>SUM(H68:H77)</f>
        <v>12500000</v>
      </c>
      <c r="I78" s="23">
        <f>SUM(I68:I77)</f>
        <v>37500000</v>
      </c>
      <c r="J78" s="24"/>
      <c r="K78" s="24"/>
    </row>
    <row r="79" spans="1:11">
      <c r="A79" s="16" t="s">
        <v>478</v>
      </c>
      <c r="B79" s="11"/>
      <c r="C79" s="11"/>
      <c r="D79" s="11"/>
      <c r="E79" s="11"/>
      <c r="F79" s="11"/>
      <c r="G79" s="11"/>
      <c r="H79" s="11"/>
      <c r="I79" s="11"/>
      <c r="J79" s="11"/>
      <c r="K79" s="12"/>
    </row>
    <row r="80" spans="1:11">
      <c r="A80" s="5">
        <v>1</v>
      </c>
      <c r="B80" s="5" t="s">
        <v>237</v>
      </c>
      <c r="C80" s="6" t="s">
        <v>165</v>
      </c>
      <c r="D80" s="6" t="s">
        <v>165</v>
      </c>
      <c r="E80" s="5" t="s">
        <v>238</v>
      </c>
      <c r="F80" s="5" t="s">
        <v>239</v>
      </c>
      <c r="G80" s="20">
        <v>10000000</v>
      </c>
      <c r="H80" s="21">
        <f>G80*25%</f>
        <v>2500000</v>
      </c>
      <c r="I80" s="21">
        <f>G80-H80</f>
        <v>7500000</v>
      </c>
      <c r="J80" s="6" t="s">
        <v>240</v>
      </c>
      <c r="K80" s="4">
        <v>600622316</v>
      </c>
    </row>
    <row r="81" spans="1:11">
      <c r="A81" s="5">
        <v>2</v>
      </c>
      <c r="B81" s="5" t="s">
        <v>237</v>
      </c>
      <c r="C81" s="6" t="s">
        <v>18</v>
      </c>
      <c r="D81" s="6" t="s">
        <v>241</v>
      </c>
      <c r="E81" s="5" t="s">
        <v>242</v>
      </c>
      <c r="F81" s="5" t="s">
        <v>243</v>
      </c>
      <c r="G81" s="20">
        <v>10000000</v>
      </c>
      <c r="H81" s="21">
        <f t="shared" ref="H81:H83" si="13">G81*25%</f>
        <v>2500000</v>
      </c>
      <c r="I81" s="21">
        <f t="shared" ref="I81:I83" si="14">G81-H81</f>
        <v>7500000</v>
      </c>
      <c r="J81" s="6" t="s">
        <v>244</v>
      </c>
      <c r="K81" s="4">
        <v>601653936</v>
      </c>
    </row>
    <row r="82" spans="1:11">
      <c r="A82" s="5">
        <v>3</v>
      </c>
      <c r="B82" s="5" t="s">
        <v>237</v>
      </c>
      <c r="C82" s="6" t="s">
        <v>118</v>
      </c>
      <c r="D82" s="6" t="s">
        <v>245</v>
      </c>
      <c r="E82" s="5" t="s">
        <v>246</v>
      </c>
      <c r="F82" s="5" t="s">
        <v>247</v>
      </c>
      <c r="G82" s="20">
        <v>10000000</v>
      </c>
      <c r="H82" s="21">
        <f t="shared" si="13"/>
        <v>2500000</v>
      </c>
      <c r="I82" s="21">
        <f t="shared" si="14"/>
        <v>7500000</v>
      </c>
      <c r="J82" s="6" t="s">
        <v>248</v>
      </c>
      <c r="K82" s="4">
        <v>601286580</v>
      </c>
    </row>
    <row r="83" spans="1:11">
      <c r="A83" s="5">
        <v>4</v>
      </c>
      <c r="B83" s="5" t="s">
        <v>237</v>
      </c>
      <c r="C83" s="6" t="s">
        <v>23</v>
      </c>
      <c r="D83" s="6" t="s">
        <v>23</v>
      </c>
      <c r="E83" s="5" t="s">
        <v>249</v>
      </c>
      <c r="F83" s="5" t="s">
        <v>250</v>
      </c>
      <c r="G83" s="20">
        <v>10000000</v>
      </c>
      <c r="H83" s="21">
        <f t="shared" si="13"/>
        <v>2500000</v>
      </c>
      <c r="I83" s="21">
        <f t="shared" si="14"/>
        <v>7500000</v>
      </c>
      <c r="J83" s="6" t="s">
        <v>251</v>
      </c>
      <c r="K83" s="4">
        <v>601064953</v>
      </c>
    </row>
    <row r="84" spans="1:11">
      <c r="A84" s="22" t="s">
        <v>489</v>
      </c>
      <c r="B84" s="22"/>
      <c r="C84" s="22"/>
      <c r="D84" s="22"/>
      <c r="E84" s="22"/>
      <c r="F84" s="22"/>
      <c r="G84" s="23">
        <f>SUM(G80:G83)</f>
        <v>40000000</v>
      </c>
      <c r="H84" s="23">
        <f t="shared" ref="H84" si="15">SUM(H80:H83)</f>
        <v>10000000</v>
      </c>
      <c r="I84" s="23">
        <f>SUM(I80:I83)</f>
        <v>30000000</v>
      </c>
      <c r="J84" s="24"/>
      <c r="K84" s="24"/>
    </row>
    <row r="85" spans="1:11">
      <c r="A85" s="16" t="s">
        <v>479</v>
      </c>
      <c r="B85" s="11"/>
      <c r="C85" s="11"/>
      <c r="D85" s="11"/>
      <c r="E85" s="11"/>
      <c r="F85" s="11"/>
      <c r="G85" s="11"/>
      <c r="H85" s="11"/>
      <c r="I85" s="11"/>
      <c r="J85" s="11"/>
      <c r="K85" s="12"/>
    </row>
    <row r="86" spans="1:11">
      <c r="A86" s="5">
        <v>1</v>
      </c>
      <c r="B86" s="5" t="s">
        <v>252</v>
      </c>
      <c r="C86" s="6" t="s">
        <v>54</v>
      </c>
      <c r="D86" s="6" t="s">
        <v>54</v>
      </c>
      <c r="E86" s="5" t="s">
        <v>253</v>
      </c>
      <c r="F86" s="5" t="s">
        <v>254</v>
      </c>
      <c r="G86" s="20">
        <v>25000000</v>
      </c>
      <c r="H86" s="21">
        <f>G86*25%</f>
        <v>6250000</v>
      </c>
      <c r="I86" s="21">
        <f>G86-H86</f>
        <v>18750000</v>
      </c>
      <c r="J86" s="6" t="s">
        <v>255</v>
      </c>
      <c r="K86" s="4">
        <v>600005404</v>
      </c>
    </row>
    <row r="87" spans="1:11">
      <c r="A87" s="5">
        <v>2</v>
      </c>
      <c r="B87" s="5" t="s">
        <v>252</v>
      </c>
      <c r="C87" s="6" t="s">
        <v>27</v>
      </c>
      <c r="D87" s="6" t="s">
        <v>27</v>
      </c>
      <c r="E87" s="5" t="s">
        <v>256</v>
      </c>
      <c r="F87" s="5" t="s">
        <v>257</v>
      </c>
      <c r="G87" s="20">
        <v>25000000</v>
      </c>
      <c r="H87" s="21">
        <f t="shared" ref="H87:H88" si="16">G87*25%</f>
        <v>6250000</v>
      </c>
      <c r="I87" s="21">
        <f t="shared" ref="I87:I88" si="17">G87-H87</f>
        <v>18750000</v>
      </c>
      <c r="J87" s="6" t="s">
        <v>258</v>
      </c>
      <c r="K87" s="4">
        <v>600405568</v>
      </c>
    </row>
    <row r="88" spans="1:11">
      <c r="A88" s="5">
        <v>3</v>
      </c>
      <c r="B88" s="5" t="s">
        <v>252</v>
      </c>
      <c r="C88" s="6" t="s">
        <v>76</v>
      </c>
      <c r="D88" s="6" t="s">
        <v>259</v>
      </c>
      <c r="E88" s="5" t="s">
        <v>260</v>
      </c>
      <c r="F88" s="5" t="s">
        <v>261</v>
      </c>
      <c r="G88" s="20">
        <v>25000000</v>
      </c>
      <c r="H88" s="21">
        <f t="shared" si="16"/>
        <v>6250000</v>
      </c>
      <c r="I88" s="21">
        <f t="shared" si="17"/>
        <v>18750000</v>
      </c>
      <c r="J88" s="6" t="s">
        <v>262</v>
      </c>
      <c r="K88" s="4">
        <v>601124334</v>
      </c>
    </row>
    <row r="89" spans="1:11">
      <c r="A89" s="22" t="s">
        <v>489</v>
      </c>
      <c r="B89" s="22"/>
      <c r="C89" s="22"/>
      <c r="D89" s="22"/>
      <c r="E89" s="22"/>
      <c r="F89" s="22"/>
      <c r="G89" s="23">
        <f>SUM(G86:G88)</f>
        <v>75000000</v>
      </c>
      <c r="H89" s="23">
        <f t="shared" ref="H89:I89" si="18">SUM(H86:H88)</f>
        <v>18750000</v>
      </c>
      <c r="I89" s="23">
        <f t="shared" si="18"/>
        <v>56250000</v>
      </c>
      <c r="J89" s="24"/>
      <c r="K89" s="24"/>
    </row>
    <row r="90" spans="1:11">
      <c r="A90" s="16" t="s">
        <v>480</v>
      </c>
      <c r="B90" s="11"/>
      <c r="C90" s="11"/>
      <c r="D90" s="11"/>
      <c r="E90" s="11"/>
      <c r="F90" s="11"/>
      <c r="G90" s="11"/>
      <c r="H90" s="11"/>
      <c r="I90" s="11"/>
      <c r="J90" s="11"/>
      <c r="K90" s="12"/>
    </row>
    <row r="91" spans="1:11">
      <c r="A91" s="5">
        <v>1</v>
      </c>
      <c r="B91" s="5" t="s">
        <v>263</v>
      </c>
      <c r="C91" s="6" t="s">
        <v>10</v>
      </c>
      <c r="D91" s="6" t="s">
        <v>264</v>
      </c>
      <c r="E91" s="5" t="s">
        <v>265</v>
      </c>
      <c r="F91" s="5" t="s">
        <v>266</v>
      </c>
      <c r="G91" s="20">
        <v>30000000</v>
      </c>
      <c r="H91" s="20">
        <f>G91*25%</f>
        <v>7500000</v>
      </c>
      <c r="I91" s="20">
        <f>G91-H91</f>
        <v>22500000</v>
      </c>
      <c r="J91" s="6" t="s">
        <v>267</v>
      </c>
      <c r="K91" s="4">
        <v>601633970</v>
      </c>
    </row>
    <row r="92" spans="1:11">
      <c r="A92" s="22" t="s">
        <v>489</v>
      </c>
      <c r="B92" s="22"/>
      <c r="C92" s="22"/>
      <c r="D92" s="22"/>
      <c r="E92" s="22"/>
      <c r="F92" s="22"/>
      <c r="G92" s="23">
        <f>SUM(G91)</f>
        <v>30000000</v>
      </c>
      <c r="H92" s="23">
        <f t="shared" ref="H92:I92" si="19">SUM(H91)</f>
        <v>7500000</v>
      </c>
      <c r="I92" s="23">
        <f t="shared" si="19"/>
        <v>22500000</v>
      </c>
      <c r="J92" s="24"/>
      <c r="K92" s="24"/>
    </row>
    <row r="93" spans="1:11">
      <c r="A93" s="25" t="s">
        <v>490</v>
      </c>
      <c r="B93" s="25"/>
      <c r="C93" s="25"/>
      <c r="D93" s="25"/>
      <c r="E93" s="25"/>
      <c r="F93" s="25"/>
      <c r="G93" s="26">
        <f>G18+G30+G42+G54+G66+G78+G84+G89+G92</f>
        <v>300000000</v>
      </c>
      <c r="H93" s="26">
        <f t="shared" ref="H93:I93" si="20">H18+H30+H42+H54+H66+H78+H84+H89+H92</f>
        <v>75000000</v>
      </c>
      <c r="I93" s="26">
        <f t="shared" si="20"/>
        <v>225000000</v>
      </c>
      <c r="J93" s="27"/>
      <c r="K93" s="27"/>
    </row>
  </sheetData>
  <mergeCells count="19">
    <mergeCell ref="A89:F89"/>
    <mergeCell ref="A92:F92"/>
    <mergeCell ref="A93:F93"/>
    <mergeCell ref="A79:K79"/>
    <mergeCell ref="A85:K85"/>
    <mergeCell ref="A90:K90"/>
    <mergeCell ref="A18:F18"/>
    <mergeCell ref="A30:F30"/>
    <mergeCell ref="A42:F42"/>
    <mergeCell ref="A54:F54"/>
    <mergeCell ref="A66:F66"/>
    <mergeCell ref="A78:F78"/>
    <mergeCell ref="A84:F84"/>
    <mergeCell ref="A2:K2"/>
    <mergeCell ref="A19:K19"/>
    <mergeCell ref="A31:K31"/>
    <mergeCell ref="A43:K43"/>
    <mergeCell ref="A55:K55"/>
    <mergeCell ref="A67:K67"/>
  </mergeCells>
  <pageMargins left="0.75" right="0.75" top="1" bottom="1" header="0.5" footer="0.5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Pemenang</vt:lpstr>
      <vt:lpstr>Data Pemenang Gong Bali Dwipa</vt:lpstr>
      <vt:lpstr>Data Pemenang BPD Bali Mobile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Putu Ayu Sinthia Adnyasuari, S.Kom.</cp:lastModifiedBy>
  <dcterms:created xsi:type="dcterms:W3CDTF">2025-09-23T09:36:34Z</dcterms:created>
  <dcterms:modified xsi:type="dcterms:W3CDTF">2025-09-24T03:51:44Z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8F50C073B9714990A98D4B8EBD655763_11</vt:lpwstr>
  </property>
  <property fmtid="{D5CDD505-2E9C-101B-9397-08002B2CF9AE}" pid="3" name="KSOProductBuildVer">
    <vt:lpwstr>1033-12.2.0.22549</vt:lpwstr>
  </property>
</Properties>
</file>